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Cash Flow" sheetId="1" r:id="rId1"/>
    <sheet name="Monthly Income" sheetId="3" r:id="rId2"/>
    <sheet name="Monthly Expense" sheetId="4" r:id="rId3"/>
    <sheet name="CHART DATA" sheetId="2" state="hidden" r:id="rId4"/>
  </sheets>
  <definedNames>
    <definedName name="BudgetTitle">'Cash Flow'!$B$2</definedName>
    <definedName name="Month">'Cash Flow'!$B$3</definedName>
    <definedName name="Name">'Cash Flow'!$B$1</definedName>
    <definedName name="_xlnm.Print_Titles" localSheetId="0">'Cash Flow'!$6:$6</definedName>
    <definedName name="_xlnm.Print_Titles" localSheetId="2">'Monthly Expense'!$5:$5</definedName>
    <definedName name="_xlnm.Print_Titles" localSheetId="1">'Monthly Income'!$5:$5</definedName>
    <definedName name="Year">'Cash Flow'!$B$4</definedName>
  </definedNames>
  <calcPr calcId="144525"/>
</workbook>
</file>

<file path=xl/sharedStrings.xml><?xml version="1.0" encoding="utf-8"?>
<sst xmlns="http://schemas.openxmlformats.org/spreadsheetml/2006/main" count="49" uniqueCount="37">
  <si>
    <t>Name</t>
  </si>
  <si>
    <t>Family Budget</t>
  </si>
  <si>
    <t>Note: Cash flow table is automatically calculated based on entries from the Monthly Income and Monthly Expense worksheets</t>
  </si>
  <si>
    <t>Cash Flow</t>
  </si>
  <si>
    <t>Projected</t>
  </si>
  <si>
    <t>Actual</t>
  </si>
  <si>
    <t>Variance</t>
  </si>
  <si>
    <t>Total Income</t>
  </si>
  <si>
    <t>Total Expense</t>
  </si>
  <si>
    <t>Total Cash</t>
  </si>
  <si>
    <t>Monthly Income</t>
  </si>
  <si>
    <t>Income 1</t>
  </si>
  <si>
    <t>Income 2</t>
  </si>
  <si>
    <t>Other Income</t>
  </si>
  <si>
    <t>Monthly Expense</t>
  </si>
  <si>
    <t>Housing</t>
  </si>
  <si>
    <t>Groceries</t>
  </si>
  <si>
    <t>Telephone</t>
  </si>
  <si>
    <t>Electric / Gas</t>
  </si>
  <si>
    <t>Water / Sewer / Trash</t>
  </si>
  <si>
    <t>Cable TV</t>
  </si>
  <si>
    <t>Internet</t>
  </si>
  <si>
    <t>Maintenance / Repairs</t>
  </si>
  <si>
    <t>Childcare</t>
  </si>
  <si>
    <t>Tuition</t>
  </si>
  <si>
    <t>Pets</t>
  </si>
  <si>
    <t>Transportation</t>
  </si>
  <si>
    <t>Personal Care</t>
  </si>
  <si>
    <t>Insurance</t>
  </si>
  <si>
    <t>Credit Cards</t>
  </si>
  <si>
    <t>Loans</t>
  </si>
  <si>
    <t>Taxes</t>
  </si>
  <si>
    <t>Gifts / Charity</t>
  </si>
  <si>
    <t>Savings</t>
  </si>
  <si>
    <t>Other</t>
  </si>
  <si>
    <t>Total</t>
  </si>
  <si>
    <t>CHART DATA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</si>
</sst>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-&quot;Rp&quot;* #,##0.00_-;\-&quot;Rp&quot;* #,##0.00_-;_-&quot;Rp&quot;* &quot;-&quot;??_-;_-@_-"/>
  </numFmts>
  <fonts count="26">
    <font>
      <b/>
      <sz val="13"/>
      <color theme="2" tint="-0.749961851863155"/>
      <name val="Calibri"/>
      <charset val="134"/>
      <scheme val="minor"/>
    </font>
    <font>
      <b/>
      <sz val="25"/>
      <color theme="4" tint="-0.249946592608417"/>
      <name val="Calibri"/>
      <charset val="134"/>
      <scheme val="major"/>
    </font>
    <font>
      <b/>
      <sz val="31"/>
      <color theme="4" tint="-0.249946592608417"/>
      <name val="Calibri"/>
      <charset val="134"/>
      <scheme val="major"/>
    </font>
    <font>
      <b/>
      <sz val="13"/>
      <name val="Calibri"/>
      <charset val="134"/>
      <scheme val="minor"/>
    </font>
    <font>
      <b/>
      <sz val="20"/>
      <color theme="5" tint="-0.499984740745262"/>
      <name val="Calibri"/>
      <charset val="134"/>
      <scheme val="major"/>
    </font>
    <font>
      <b/>
      <sz val="20"/>
      <color theme="1" tint="0.499984740745262"/>
      <name val="Calibri"/>
      <charset val="134"/>
      <scheme val="major"/>
    </font>
    <font>
      <b/>
      <sz val="25"/>
      <color theme="6" tint="-0.499984740745262"/>
      <name val="Calibri"/>
      <charset val="134"/>
      <scheme val="major"/>
    </font>
    <font>
      <b/>
      <sz val="25"/>
      <color theme="5" tint="-0.499984740745262"/>
      <name val="Calibri"/>
      <charset val="134"/>
      <scheme val="major"/>
    </font>
    <font>
      <b/>
      <sz val="13"/>
      <color theme="2" tint="-0.749961851863155"/>
      <name val="Calibri"/>
      <charset val="134"/>
      <scheme val="minor"/>
    </font>
    <font>
      <i/>
      <sz val="11"/>
      <color theme="1" tint="0.349986266670736"/>
      <name val="Calibri"/>
      <charset val="134"/>
      <scheme val="minor"/>
    </font>
    <font>
      <i/>
      <sz val="11"/>
      <color theme="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2" tint="-0.249946592608417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3" fillId="1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7" fillId="0" borderId="0" applyNumberFormat="0" applyFill="0" applyBorder="0" applyProtection="0"/>
    <xf numFmtId="0" fontId="12" fillId="11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" fontId="0" fillId="0" borderId="0">
      <alignment horizontal="right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0" borderId="0" applyNumberFormat="0" applyFill="0" applyBorder="0" applyProtection="0"/>
    <xf numFmtId="0" fontId="1" fillId="0" borderId="0" applyNumberFormat="0" applyFill="0" applyBorder="0" applyProtection="0"/>
    <xf numFmtId="0" fontId="6" fillId="0" borderId="0" applyNumberFormat="0" applyFill="0" applyBorder="0" applyProtection="0"/>
    <xf numFmtId="0" fontId="4" fillId="0" borderId="0" applyNumberFormat="0" applyFill="0" applyBorder="0" applyAlignment="0" applyProtection="0"/>
    <xf numFmtId="0" fontId="19" fillId="19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1">
      <alignment horizontal="left" vertical="center"/>
    </xf>
    <xf numFmtId="3" fontId="0" fillId="0" borderId="0">
      <alignment horizontal="right"/>
    </xf>
  </cellStyleXfs>
  <cellXfs count="26">
    <xf numFmtId="0" fontId="0" fillId="0" borderId="0" xfId="0"/>
    <xf numFmtId="0" fontId="1" fillId="0" borderId="0" xfId="19"/>
    <xf numFmtId="0" fontId="2" fillId="0" borderId="0" xfId="17" applyAlignment="1">
      <alignment vertical="center"/>
    </xf>
    <xf numFmtId="0" fontId="3" fillId="0" borderId="0" xfId="0" applyFont="1"/>
    <xf numFmtId="3" fontId="0" fillId="0" borderId="0" xfId="0" applyNumberFormat="1"/>
    <xf numFmtId="0" fontId="4" fillId="0" borderId="0" xfId="21" applyAlignment="1">
      <alignment vertical="center"/>
    </xf>
    <xf numFmtId="0" fontId="2" fillId="0" borderId="0" xfId="17" applyAlignment="1">
      <alignment horizontal="left" vertical="center"/>
    </xf>
    <xf numFmtId="0" fontId="4" fillId="0" borderId="0" xfId="21"/>
    <xf numFmtId="0" fontId="5" fillId="0" borderId="1" xfId="51">
      <alignment horizontal="left" vertical="center"/>
    </xf>
    <xf numFmtId="0" fontId="6" fillId="0" borderId="0" xfId="20"/>
    <xf numFmtId="0" fontId="0" fillId="0" borderId="0" xfId="48"/>
    <xf numFmtId="3" fontId="0" fillId="0" borderId="0" xfId="13">
      <alignment horizontal="right"/>
    </xf>
    <xf numFmtId="3" fontId="0" fillId="0" borderId="0" xfId="52">
      <alignment horizontal="right"/>
    </xf>
    <xf numFmtId="0" fontId="0" fillId="0" borderId="0" xfId="0" applyFont="1" applyBorder="1"/>
    <xf numFmtId="3" fontId="0" fillId="0" borderId="0" xfId="0" applyNumberFormat="1" applyFont="1" applyBorder="1"/>
    <xf numFmtId="0" fontId="0" fillId="0" borderId="0" xfId="0" applyNumberFormat="1"/>
    <xf numFmtId="0" fontId="7" fillId="0" borderId="0" xfId="8"/>
    <xf numFmtId="0" fontId="0" fillId="0" borderId="0" xfId="48" applyFont="1"/>
    <xf numFmtId="0" fontId="8" fillId="0" borderId="0" xfId="0" applyFont="1" applyBorder="1"/>
    <xf numFmtId="3" fontId="8" fillId="0" borderId="0" xfId="0" applyNumberFormat="1" applyFont="1" applyBorder="1"/>
    <xf numFmtId="0" fontId="9" fillId="0" borderId="0" xfId="18"/>
    <xf numFmtId="0" fontId="10" fillId="0" borderId="0" xfId="18" applyFont="1" applyAlignment="1">
      <alignment horizontal="left"/>
    </xf>
    <xf numFmtId="0" fontId="1" fillId="0" borderId="0" xfId="19" applyBorder="1"/>
    <xf numFmtId="0" fontId="0" fillId="0" borderId="0" xfId="48" applyFont="1" applyBorder="1"/>
    <xf numFmtId="3" fontId="0" fillId="0" borderId="0" xfId="13" applyFont="1" applyBorder="1">
      <alignment horizontal="right"/>
    </xf>
    <xf numFmtId="3" fontId="0" fillId="0" borderId="0" xfId="52" applyFont="1" applyBorder="1">
      <alignment horizontal="right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Amounts" xfId="13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Table Details" xfId="48"/>
    <cellStyle name="40% - Accent6" xfId="49" builtinId="51"/>
    <cellStyle name="60% - Accent6" xfId="50" builtinId="52"/>
    <cellStyle name="Year" xfId="51"/>
    <cellStyle name="Variance" xfId="52"/>
  </cellStyles>
  <dxfs count="21"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4" tint="-0.249946592608417"/>
      </font>
      <border>
        <bottom style="medium">
          <color theme="2" tint="-0.249946592608417"/>
        </bottom>
      </border>
    </dxf>
    <dxf>
      <font>
        <b val="1"/>
        <i val="0"/>
        <color theme="1" tint="0.349986266670736"/>
      </font>
      <border>
        <top/>
        <bottom/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6" tint="-0.499984740745262"/>
      </font>
      <border>
        <bottom style="medium">
          <color theme="2" tint="-0.249946592608417"/>
        </bottom>
      </border>
    </dxf>
    <dxf>
      <font>
        <b val="1"/>
        <i val="0"/>
        <color theme="1" tint="0.349986266670736"/>
      </font>
      <border>
        <top/>
        <bottom/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5" tint="-0.499984740745262"/>
      </font>
      <border>
        <bottom style="medium">
          <color theme="2" tint="-0.249946592608417"/>
        </bottom>
      </border>
    </dxf>
    <dxf>
      <font>
        <b val="1"/>
        <i val="0"/>
        <color theme="1" tint="0.349986266670736"/>
      </font>
      <border>
        <top/>
        <bottom/>
      </border>
    </dxf>
  </dxfs>
  <tableStyles count="3" defaultTableStyle="Family budget cash flow" defaultPivotStyle="PivotStyleLight16">
    <tableStyle name="Family budget cash flow" pivot="0" count="3">
      <tableStyleElement type="wholeTable" dxfId="14"/>
      <tableStyleElement type="headerRow" dxfId="13"/>
      <tableStyleElement type="totalRow" dxfId="12"/>
    </tableStyle>
    <tableStyle name="Family budget monthly expense" pivot="0" count="3">
      <tableStyleElement type="wholeTable" dxfId="17"/>
      <tableStyleElement type="headerRow" dxfId="16"/>
      <tableStyleElement type="totalRow" dxfId="15"/>
    </tableStyle>
    <tableStyle name="Family budget monthly income" pivot="0" count="3">
      <tableStyleElement type="wholeTable" dxfId="20"/>
      <tableStyleElement type="headerRow" dxfId="19"/>
      <tableStyleElement type="totalRow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287657415895"/>
          <c:y val="0.137105800905806"/>
          <c:w val="0.688942584841691"/>
          <c:h val="0.745054982460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DATA'!$C$3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'CHART DATA'!$B$4:$B$6</c:f>
              <c:strCache>
                <c:ptCount val="3"/>
                <c:pt idx="0">
                  <c:v>Cash Flow</c:v>
                </c:pt>
                <c:pt idx="1">
                  <c:v>Monthly Income</c:v>
                </c:pt>
                <c:pt idx="2">
                  <c:v>Monthly Expense</c:v>
                </c:pt>
              </c:strCache>
            </c:strRef>
          </c:cat>
          <c:val>
            <c:numRef>
              <c:f>'CHART DATA'!$C$4:$C$6</c:f>
              <c:numCache>
                <c:formatCode>General</c:formatCode>
                <c:ptCount val="3"/>
                <c:pt idx="0">
                  <c:v>2097</c:v>
                </c:pt>
                <c:pt idx="1">
                  <c:v>5700</c:v>
                </c:pt>
                <c:pt idx="2">
                  <c:v>3603</c:v>
                </c:pt>
              </c:numCache>
            </c:numRef>
          </c:val>
        </c:ser>
        <c:ser>
          <c:idx val="1"/>
          <c:order val="1"/>
          <c:tx>
            <c:strRef>
              <c:f>'CHART DATA'!$D$3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'CHART DATA'!$B$4:$B$6</c:f>
              <c:strCache>
                <c:ptCount val="3"/>
                <c:pt idx="0">
                  <c:v>Cash Flow</c:v>
                </c:pt>
                <c:pt idx="1">
                  <c:v>Monthly Income</c:v>
                </c:pt>
                <c:pt idx="2">
                  <c:v>Monthly Expense</c:v>
                </c:pt>
              </c:strCache>
            </c:strRef>
          </c:cat>
          <c:val>
            <c:numRef>
              <c:f>'CHART DATA'!$D$4:$D$6</c:f>
              <c:numCache>
                <c:formatCode>General</c:formatCode>
                <c:ptCount val="3"/>
                <c:pt idx="0">
                  <c:v>1845</c:v>
                </c:pt>
                <c:pt idx="1">
                  <c:v>5500</c:v>
                </c:pt>
                <c:pt idx="2">
                  <c:v>3655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420927144"/>
        <c:axId val="420929496"/>
      </c:barChart>
      <c:catAx>
        <c:axId val="42092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3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20929496"/>
        <c:crosses val="autoZero"/>
        <c:auto val="1"/>
        <c:lblAlgn val="ctr"/>
        <c:lblOffset val="100"/>
        <c:noMultiLvlLbl val="0"/>
      </c:catAx>
      <c:valAx>
        <c:axId val="420929496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3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j-lt"/>
                <a:ea typeface="+mn-ea"/>
                <a:cs typeface="+mn-cs"/>
              </a:defRPr>
            </a:pPr>
          </a:p>
        </c:txPr>
        <c:crossAx val="42092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0369664240777757"/>
          <c:y val="0.689999186863507"/>
          <c:w val="0.128746836494131"/>
          <c:h val="0.178711357329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895350</xdr:colOff>
      <xdr:row>3</xdr:row>
      <xdr:rowOff>190500</xdr:rowOff>
    </xdr:from>
    <xdr:to>
      <xdr:col>5</xdr:col>
      <xdr:colOff>0</xdr:colOff>
      <xdr:row>4</xdr:row>
      <xdr:rowOff>2599592</xdr:rowOff>
    </xdr:to>
    <xdr:graphicFrame>
      <xdr:nvGraphicFramePr>
        <xdr:cNvPr id="3" name="Budget Chart" descr="A chart showing the comparison of Actual and Projected Cash Flow, Monthly Income and Monthly Expense"/>
        <xdr:cNvGraphicFramePr/>
      </xdr:nvGraphicFramePr>
      <xdr:xfrm>
        <a:off x="1133475" y="1419225"/>
        <a:ext cx="6924675" cy="27419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CashFlow" displayName="CashFlow" ref="B6:E9" totalsRowCount="1">
  <autoFilter ref="B6:E8"/>
  <tableColumns count="4">
    <tableColumn id="1" name="Cash Flow" totalsRowLabel="Total Cash" dataDxfId="0"/>
    <tableColumn id="2" name="Projected" totalsRowFunction="custom">
      <totalsRowFormula>C7-C8</totalsRowFormula>
       dataDxfId="1"
    </tableColumn>
    <tableColumn id="3" name="Actual" totalsRowFunction="custom">
      <totalsRowFormula>D7-D8</totalsRowFormula>
       dataDxfId="2"
    </tableColumn>
    <tableColumn id="4" name="Variance" totalsRowFunction="sum" dataDxfId="3"/>
  </tableColumns>
  <tableStyleInfo name="Family budget cash flow" showFirstColumn="0" showLastColumn="0" showRowStripes="0" showColumnStripes="0"/>
</table>
</file>

<file path=xl/tables/table2.xml><?xml version="1.0" encoding="utf-8"?>
<table xmlns="http://schemas.openxmlformats.org/spreadsheetml/2006/main" id="5" name="Income" displayName="Income" ref="B5:E9" totalsRowCount="1">
  <autoFilter ref="B5:E8"/>
  <tableColumns count="4">
    <tableColumn id="1" name="Monthly Income" totalsRowLabel="Total Income" dataDxfId="4"/>
    <tableColumn id="2" name="Projected" totalsRowFunction="sum" dataDxfId="5"/>
    <tableColumn id="3" name="Actual" totalsRowFunction="sum" dataDxfId="6"/>
    <tableColumn id="4" name="Variance" totalsRowFunction="sum" dataDxfId="7"/>
  </tableColumns>
  <tableStyleInfo name="Family budget monthly income" showFirstColumn="0" showLastColumn="0" showRowStripes="1" showColumnStripes="0"/>
</table>
</file>

<file path=xl/tables/table3.xml><?xml version="1.0" encoding="utf-8"?>
<table xmlns="http://schemas.openxmlformats.org/spreadsheetml/2006/main" id="9" name="Expense" displayName="Expense" ref="B5:E26" totalsRowCount="1">
  <autoFilter ref="B5:E25"/>
  <tableColumns count="4">
    <tableColumn id="1" name="Monthly Expense" totalsRowLabel="Total" dataDxfId="8"/>
    <tableColumn id="2" name="Projected" totalsRowFunction="sum" dataDxfId="9"/>
    <tableColumn id="3" name="Actual" totalsRowFunction="sum" dataDxfId="10"/>
    <tableColumn id="4" name="Variance" totalsRowFunction="sum" dataDxfId="11"/>
  </tableColumns>
  <tableStyleInfo name="Family budget monthly expens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32027"/>
      </a:dk2>
      <a:lt2>
        <a:srgbClr val="F1F0EE"/>
      </a:lt2>
      <a:accent1>
        <a:srgbClr val="0EAACF"/>
      </a:accent1>
      <a:accent2>
        <a:srgbClr val="A1D23A"/>
      </a:accent2>
      <a:accent3>
        <a:srgbClr val="F6893A"/>
      </a:accent3>
      <a:accent4>
        <a:srgbClr val="995487"/>
      </a:accent4>
      <a:accent5>
        <a:srgbClr val="BFA26E"/>
      </a:accent5>
      <a:accent6>
        <a:srgbClr val="DE5959"/>
      </a:accent6>
      <a:hlink>
        <a:srgbClr val="E85787"/>
      </a:hlink>
      <a:folHlink>
        <a:srgbClr val="0EAACF"/>
      </a:folHlink>
    </a:clrScheme>
    <a:fontScheme name="Family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 autoPageBreaks="0"/>
  </sheetPr>
  <dimension ref="B1:E9"/>
  <sheetViews>
    <sheetView showGridLines="0" tabSelected="1" workbookViewId="0">
      <selection activeCell="J3" sqref="J3"/>
    </sheetView>
  </sheetViews>
  <sheetFormatPr defaultColWidth="9" defaultRowHeight="17.25" customHeight="1" outlineLevelCol="4"/>
  <cols>
    <col min="1" max="1" width="2.77777777777778" customWidth="1"/>
    <col min="2" max="2" width="44.4444444444444" customWidth="1"/>
    <col min="3" max="3" width="18.1111111111111" customWidth="1"/>
    <col min="4" max="5" width="14.3333333333333" style="4" customWidth="1"/>
    <col min="6" max="6" width="2.77777777777778" customWidth="1"/>
  </cols>
  <sheetData>
    <row r="1" ht="23.25" customHeight="1" spans="2:3">
      <c r="B1" s="5" t="s">
        <v>0</v>
      </c>
      <c r="C1" s="4"/>
    </row>
    <row r="2" ht="46.5" customHeight="1" spans="2:3">
      <c r="B2" s="6" t="s">
        <v>1</v>
      </c>
      <c r="C2" s="4"/>
    </row>
    <row r="3" ht="27" spans="2:3">
      <c r="B3" s="7" t="str">
        <f ca="1">TEXT(TODAY(),"mmmm")</f>
        <v>November</v>
      </c>
      <c r="C3" s="4"/>
    </row>
    <row r="4" ht="26.25" spans="2:3">
      <c r="B4" s="8">
        <f ca="1">YEAR(TODAY())</f>
        <v>2020</v>
      </c>
      <c r="C4" s="4"/>
    </row>
    <row r="5" ht="219.75" customHeight="1" spans="2:5">
      <c r="B5" s="20" t="s">
        <v>2</v>
      </c>
      <c r="C5" s="21"/>
      <c r="D5" s="21"/>
      <c r="E5" s="21"/>
    </row>
    <row r="6" ht="45" customHeight="1" spans="2:5">
      <c r="B6" s="22" t="s">
        <v>3</v>
      </c>
      <c r="C6" s="13" t="s">
        <v>4</v>
      </c>
      <c r="D6" s="13" t="s">
        <v>5</v>
      </c>
      <c r="E6" s="13" t="s">
        <v>6</v>
      </c>
    </row>
    <row r="7" customHeight="1" spans="2:5">
      <c r="B7" s="23" t="s">
        <v>7</v>
      </c>
      <c r="C7" s="24">
        <f>Income[[#Totals],[Projected]]</f>
        <v>5700</v>
      </c>
      <c r="D7" s="24">
        <f>Income[[#Totals],[Actual]]</f>
        <v>5500</v>
      </c>
      <c r="E7" s="25">
        <f>Income[[#Totals],[Variance]]</f>
        <v>-200</v>
      </c>
    </row>
    <row r="8" customHeight="1" spans="2:5">
      <c r="B8" s="23" t="s">
        <v>8</v>
      </c>
      <c r="C8" s="24">
        <f>Expense[[#Totals],[Projected]]</f>
        <v>3603</v>
      </c>
      <c r="D8" s="24">
        <f>Expense[[#Totals],[Actual]]</f>
        <v>3655</v>
      </c>
      <c r="E8" s="25">
        <f>Expense[[#Totals],[Variance]]</f>
        <v>-52</v>
      </c>
    </row>
    <row r="9" customHeight="1" spans="2:5">
      <c r="B9" s="13" t="s">
        <v>9</v>
      </c>
      <c r="C9" s="14">
        <f>C7-C8</f>
        <v>2097</v>
      </c>
      <c r="D9" s="14">
        <f>D7-D8</f>
        <v>1845</v>
      </c>
      <c r="E9" s="14">
        <f>SUBTOTAL(109,CashFlow[Variance])</f>
        <v>-252</v>
      </c>
    </row>
  </sheetData>
  <dataValidations count="10">
    <dataValidation allowBlank="1" showInputMessage="1" showErrorMessage="1" prompt="Create a Family Budget in this workbook. Chart and Cash Flow table in this worksheet are automatically updated based on Monthly Income and Expenses entered in other worksheets" sqref="A1"/>
    <dataValidation allowBlank="1" showInputMessage="1" showErrorMessage="1" prompt="Enter name for the budget in this cell" sqref="B1"/>
    <dataValidation allowBlank="1" showInputMessage="1" showErrorMessage="1" prompt="Total Income and Total Expense items are automatically updated in this column under this heading based on inputs in the Income and Expense tables" sqref="B6"/>
    <dataValidation allowBlank="1" showInputMessage="1" showErrorMessage="1" prompt="A chart showing the comparison of Actual and Projected Cash Flow, Monthly Income and Monthly Expense" sqref="B5"/>
    <dataValidation allowBlank="1" showInputMessage="1" showErrorMessage="1" prompt="Enter year in this cell" sqref="B4"/>
    <dataValidation allowBlank="1" showInputMessage="1" showErrorMessage="1" prompt="Variance amount and icon are automatically updated in this column under this heading" sqref="E6"/>
    <dataValidation allowBlank="1" showInputMessage="1" showErrorMessage="1" prompt="Title of this worksheet is in this cell and Chart and Tip in cell B5. Enter month in cell below" sqref="B2"/>
    <dataValidation allowBlank="1" showInputMessage="1" showErrorMessage="1" prompt="Projected Income and Expenses are automatically updated in this column under this heading" sqref="C6"/>
    <dataValidation allowBlank="1" showInputMessage="1" showErrorMessage="1" prompt="Enter month in this cell and year in cell below" sqref="B3"/>
    <dataValidation allowBlank="1" showInputMessage="1" showErrorMessage="1" prompt="Actual Income and Expenses are automatically updated in this column under this heading" sqref="D6"/>
  </dataValidations>
  <printOptions horizontalCentered="1"/>
  <pageMargins left="0.4" right="0.4" top="0.4" bottom="0.4" header="0.25" footer="0.25"/>
  <pageSetup paperSize="1" fitToHeight="0" orientation="portrait"/>
  <headerFooter differentFirst="1">
    <oddFooter>&amp;CPage &amp;P of &amp;N</oddFooter>
  </headerFooter>
  <ignoredErrors>
    <ignoredError sqref="E8" calculatedColumn="1"/>
  </ignoredErrors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9423aca9-e266-4113-a1c0-366702cff206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   gte="0"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E7:E8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 autoPageBreaks="0"/>
  </sheetPr>
  <dimension ref="B1:E9"/>
  <sheetViews>
    <sheetView showGridLines="0" workbookViewId="0">
      <selection activeCell="B16" sqref="B16"/>
    </sheetView>
  </sheetViews>
  <sheetFormatPr defaultColWidth="9" defaultRowHeight="17.25" customHeight="1" outlineLevelCol="4"/>
  <cols>
    <col min="1" max="1" width="2.77777777777778" customWidth="1"/>
    <col min="2" max="2" width="44.4444444444444" customWidth="1"/>
    <col min="3" max="3" width="18.1111111111111" customWidth="1"/>
    <col min="4" max="5" width="14.3333333333333" style="4" customWidth="1"/>
    <col min="6" max="6" width="2.77777777777778" customWidth="1"/>
  </cols>
  <sheetData>
    <row r="1" ht="23.25" customHeight="1" spans="2:3">
      <c r="B1" s="5" t="str">
        <f>Name</f>
        <v>Name</v>
      </c>
      <c r="C1" s="4"/>
    </row>
    <row r="2" ht="46.5" customHeight="1" spans="2:3">
      <c r="B2" s="6" t="str">
        <f>BudgetTitle</f>
        <v>Family Budget</v>
      </c>
      <c r="C2" s="15"/>
    </row>
    <row r="3" ht="27" spans="2:3">
      <c r="B3" s="7" t="str">
        <f ca="1">Month</f>
        <v>November</v>
      </c>
      <c r="C3" s="4"/>
    </row>
    <row r="4" ht="26.25" spans="2:3">
      <c r="B4" s="8">
        <f ca="1">Year</f>
        <v>2020</v>
      </c>
      <c r="C4" s="4"/>
    </row>
    <row r="5" ht="45" customHeight="1" spans="2:5">
      <c r="B5" s="16" t="s">
        <v>10</v>
      </c>
      <c r="C5" t="s">
        <v>4</v>
      </c>
      <c r="D5" t="s">
        <v>5</v>
      </c>
      <c r="E5" t="s">
        <v>6</v>
      </c>
    </row>
    <row r="6" customHeight="1" spans="2:5">
      <c r="B6" s="17" t="s">
        <v>11</v>
      </c>
      <c r="C6" s="11">
        <v>4000</v>
      </c>
      <c r="D6" s="11">
        <v>4000</v>
      </c>
      <c r="E6" s="12">
        <f>Income[[#This Row],[Actual]]-Income[[#This Row],[Projected]]</f>
        <v>0</v>
      </c>
    </row>
    <row r="7" customHeight="1" spans="2:5">
      <c r="B7" s="17" t="s">
        <v>12</v>
      </c>
      <c r="C7" s="11">
        <v>1400</v>
      </c>
      <c r="D7" s="11">
        <v>1500</v>
      </c>
      <c r="E7" s="12">
        <f>Income[[#This Row],[Actual]]-Income[[#This Row],[Projected]]</f>
        <v>100</v>
      </c>
    </row>
    <row r="8" customHeight="1" spans="2:5">
      <c r="B8" s="10" t="s">
        <v>13</v>
      </c>
      <c r="C8" s="11">
        <v>300</v>
      </c>
      <c r="D8" s="11">
        <v>0</v>
      </c>
      <c r="E8" s="12">
        <f>Income[[#This Row],[Actual]]-Income[[#This Row],[Projected]]</f>
        <v>-300</v>
      </c>
    </row>
    <row r="9" customHeight="1" spans="2:5">
      <c r="B9" s="18" t="s">
        <v>7</v>
      </c>
      <c r="C9" s="19">
        <f>SUBTOTAL(109,Income[Projected])</f>
        <v>5700</v>
      </c>
      <c r="D9" s="19">
        <f>SUBTOTAL(109,Income[Actual])</f>
        <v>5500</v>
      </c>
      <c r="E9" s="19">
        <f>SUBTOTAL(109,Income[Variance])</f>
        <v>-200</v>
      </c>
    </row>
  </sheetData>
  <dataValidations count="9">
    <dataValidation allowBlank="1" showInputMessage="1" showErrorMessage="1" prompt="Enter details in Income table in this worksheet for tracking Projected and Actual Monthly income" sqref="A1"/>
    <dataValidation allowBlank="1" showInputMessage="1" showErrorMessage="1" prompt="Name is automatically updated based on Name entered in cell B1 in Cash Flow worksheet" sqref="B1"/>
    <dataValidation allowBlank="1" showInputMessage="1" showErrorMessage="1" prompt="Year is automatically updated based on year entered in cell B4 in Cash Flow worksheet. Enter income details in table below" sqref="B4"/>
    <dataValidation allowBlank="1" showInputMessage="1" showErrorMessage="1" prompt="Variance is automatically calculated, and icon is updated in this column under this heading" sqref="E5"/>
    <dataValidation allowBlank="1" showInputMessage="1" showErrorMessage="1" prompt="Title is automatically updated based on title entered in cell B2 in Cash Flow worksheet" sqref="B2"/>
    <dataValidation allowBlank="1" showInputMessage="1" showErrorMessage="1" prompt="Enter Monthly Income items in this column under this heading. Use heading filters to find specific entries" sqref="B5"/>
    <dataValidation allowBlank="1" showInputMessage="1" showErrorMessage="1" prompt="Month is automatically updated based on month entered in cell B3 in Cash Flow worksheet" sqref="B3"/>
    <dataValidation allowBlank="1" showInputMessage="1" showErrorMessage="1" prompt="Enter Projected income in this column under this heading" sqref="C5"/>
    <dataValidation allowBlank="1" showInputMessage="1" showErrorMessage="1" prompt="Enter Actual income in this column under this heading" sqref="D5"/>
  </dataValidations>
  <printOptions horizontalCentered="1"/>
  <pageMargins left="0.4" right="0.4" top="0.4" bottom="0.4" header="0.25" footer="0.25"/>
  <pageSetup paperSize="1" fitToHeight="0" orientation="portrait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4575f690-25e7-4ef0-a4ee-41636eb2375a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   gte="0"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E6:E8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 autoPageBreaks="0"/>
  </sheetPr>
  <dimension ref="B1:E26"/>
  <sheetViews>
    <sheetView showGridLines="0" workbookViewId="0">
      <selection activeCell="A1" sqref="A1"/>
    </sheetView>
  </sheetViews>
  <sheetFormatPr defaultColWidth="9" defaultRowHeight="17.25" customHeight="1" outlineLevelCol="4"/>
  <cols>
    <col min="1" max="1" width="2.77777777777778" customWidth="1"/>
    <col min="2" max="2" width="44.4444444444444" customWidth="1"/>
    <col min="3" max="3" width="18.1111111111111" customWidth="1"/>
    <col min="4" max="5" width="14.3333333333333" style="4" customWidth="1"/>
    <col min="6" max="6" width="2.77777777777778" customWidth="1"/>
  </cols>
  <sheetData>
    <row r="1" ht="23.25" customHeight="1" spans="2:3">
      <c r="B1" s="5" t="str">
        <f>Name</f>
        <v>Name</v>
      </c>
      <c r="C1" s="4"/>
    </row>
    <row r="2" ht="46.5" customHeight="1" spans="2:3">
      <c r="B2" s="6" t="str">
        <f>BudgetTitle</f>
        <v>Family Budget</v>
      </c>
      <c r="C2" s="4"/>
    </row>
    <row r="3" ht="27" spans="2:3">
      <c r="B3" s="7" t="str">
        <f ca="1">Month</f>
        <v>November</v>
      </c>
      <c r="C3" s="4"/>
    </row>
    <row r="4" ht="26.25" spans="2:3">
      <c r="B4" s="8">
        <f ca="1">Year</f>
        <v>2020</v>
      </c>
      <c r="C4" s="4"/>
    </row>
    <row r="5" ht="45" customHeight="1" spans="2:5">
      <c r="B5" s="9" t="s">
        <v>14</v>
      </c>
      <c r="C5" t="s">
        <v>4</v>
      </c>
      <c r="D5" t="s">
        <v>5</v>
      </c>
      <c r="E5" t="s">
        <v>6</v>
      </c>
    </row>
    <row r="6" customHeight="1" spans="2:5">
      <c r="B6" s="10" t="s">
        <v>15</v>
      </c>
      <c r="C6" s="11">
        <v>1500</v>
      </c>
      <c r="D6" s="11">
        <v>1500</v>
      </c>
      <c r="E6" s="12">
        <f>Expense[[#This Row],[Projected]]-Expense[[#This Row],[Actual]]</f>
        <v>0</v>
      </c>
    </row>
    <row r="7" customHeight="1" spans="2:5">
      <c r="B7" s="10" t="s">
        <v>16</v>
      </c>
      <c r="C7" s="11">
        <v>250</v>
      </c>
      <c r="D7" s="11">
        <v>280</v>
      </c>
      <c r="E7" s="12">
        <f>Expense[[#This Row],[Projected]]-Expense[[#This Row],[Actual]]</f>
        <v>-30</v>
      </c>
    </row>
    <row r="8" customHeight="1" spans="2:5">
      <c r="B8" s="10" t="s">
        <v>17</v>
      </c>
      <c r="C8" s="11">
        <v>38</v>
      </c>
      <c r="D8" s="11">
        <v>38</v>
      </c>
      <c r="E8" s="12">
        <f>Expense[[#This Row],[Projected]]-Expense[[#This Row],[Actual]]</f>
        <v>0</v>
      </c>
    </row>
    <row r="9" customHeight="1" spans="2:5">
      <c r="B9" s="10" t="s">
        <v>18</v>
      </c>
      <c r="C9" s="11">
        <v>65</v>
      </c>
      <c r="D9" s="11">
        <v>78</v>
      </c>
      <c r="E9" s="12">
        <f>Expense[[#This Row],[Projected]]-Expense[[#This Row],[Actual]]</f>
        <v>-13</v>
      </c>
    </row>
    <row r="10" customHeight="1" spans="2:5">
      <c r="B10" s="10" t="s">
        <v>19</v>
      </c>
      <c r="C10" s="11">
        <v>25</v>
      </c>
      <c r="D10" s="11">
        <v>21</v>
      </c>
      <c r="E10" s="12">
        <f>Expense[[#This Row],[Projected]]-Expense[[#This Row],[Actual]]</f>
        <v>4</v>
      </c>
    </row>
    <row r="11" customHeight="1" spans="2:5">
      <c r="B11" s="10" t="s">
        <v>20</v>
      </c>
      <c r="C11" s="11">
        <v>75</v>
      </c>
      <c r="D11" s="11">
        <v>83</v>
      </c>
      <c r="E11" s="12">
        <f>Expense[[#This Row],[Projected]]-Expense[[#This Row],[Actual]]</f>
        <v>-8</v>
      </c>
    </row>
    <row r="12" customHeight="1" spans="2:5">
      <c r="B12" s="10" t="s">
        <v>21</v>
      </c>
      <c r="C12" s="11">
        <v>60</v>
      </c>
      <c r="D12" s="11">
        <v>60</v>
      </c>
      <c r="E12" s="12">
        <f>Expense[[#This Row],[Projected]]-Expense[[#This Row],[Actual]]</f>
        <v>0</v>
      </c>
    </row>
    <row r="13" customHeight="1" spans="2:5">
      <c r="B13" s="10" t="s">
        <v>22</v>
      </c>
      <c r="C13" s="11">
        <v>0</v>
      </c>
      <c r="D13" s="11">
        <v>60</v>
      </c>
      <c r="E13" s="12">
        <f>Expense[[#This Row],[Projected]]-Expense[[#This Row],[Actual]]</f>
        <v>-60</v>
      </c>
    </row>
    <row r="14" customHeight="1" spans="2:5">
      <c r="B14" s="10" t="s">
        <v>23</v>
      </c>
      <c r="C14" s="11">
        <v>180</v>
      </c>
      <c r="D14" s="11">
        <v>150</v>
      </c>
      <c r="E14" s="12">
        <f>Expense[[#This Row],[Projected]]-Expense[[#This Row],[Actual]]</f>
        <v>30</v>
      </c>
    </row>
    <row r="15" customHeight="1" spans="2:5">
      <c r="B15" s="10" t="s">
        <v>24</v>
      </c>
      <c r="C15" s="11">
        <v>250</v>
      </c>
      <c r="D15" s="11">
        <v>250</v>
      </c>
      <c r="E15" s="12">
        <f>Expense[[#This Row],[Projected]]-Expense[[#This Row],[Actual]]</f>
        <v>0</v>
      </c>
    </row>
    <row r="16" customHeight="1" spans="2:5">
      <c r="B16" s="10" t="s">
        <v>25</v>
      </c>
      <c r="C16" s="11">
        <v>75</v>
      </c>
      <c r="D16" s="11">
        <v>80</v>
      </c>
      <c r="E16" s="12">
        <f>Expense[[#This Row],[Projected]]-Expense[[#This Row],[Actual]]</f>
        <v>-5</v>
      </c>
    </row>
    <row r="17" customHeight="1" spans="2:5">
      <c r="B17" s="10" t="s">
        <v>26</v>
      </c>
      <c r="C17" s="11">
        <v>280</v>
      </c>
      <c r="D17" s="11">
        <v>260</v>
      </c>
      <c r="E17" s="12">
        <f>Expense[[#This Row],[Projected]]-Expense[[#This Row],[Actual]]</f>
        <v>20</v>
      </c>
    </row>
    <row r="18" customHeight="1" spans="2:5">
      <c r="B18" s="10" t="s">
        <v>27</v>
      </c>
      <c r="C18" s="11">
        <v>75</v>
      </c>
      <c r="D18" s="11">
        <v>65</v>
      </c>
      <c r="E18" s="12">
        <f>Expense[[#This Row],[Projected]]-Expense[[#This Row],[Actual]]</f>
        <v>10</v>
      </c>
    </row>
    <row r="19" customHeight="1" spans="2:5">
      <c r="B19" s="10" t="s">
        <v>28</v>
      </c>
      <c r="C19" s="11">
        <v>255</v>
      </c>
      <c r="D19" s="11">
        <v>255</v>
      </c>
      <c r="E19" s="12">
        <f>Expense[[#This Row],[Projected]]-Expense[[#This Row],[Actual]]</f>
        <v>0</v>
      </c>
    </row>
    <row r="20" customHeight="1" spans="2:5">
      <c r="B20" s="10" t="s">
        <v>29</v>
      </c>
      <c r="C20" s="11">
        <v>100</v>
      </c>
      <c r="D20" s="11">
        <v>100</v>
      </c>
      <c r="E20" s="12">
        <f>Expense[[#This Row],[Projected]]-Expense[[#This Row],[Actual]]</f>
        <v>0</v>
      </c>
    </row>
    <row r="21" customHeight="1" spans="2:5">
      <c r="B21" s="10" t="s">
        <v>30</v>
      </c>
      <c r="C21" s="11">
        <v>0</v>
      </c>
      <c r="D21" s="11">
        <v>0</v>
      </c>
      <c r="E21" s="12">
        <f>Expense[[#This Row],[Projected]]-Expense[[#This Row],[Actual]]</f>
        <v>0</v>
      </c>
    </row>
    <row r="22" customHeight="1" spans="2:5">
      <c r="B22" s="10" t="s">
        <v>31</v>
      </c>
      <c r="C22" s="11">
        <v>0</v>
      </c>
      <c r="D22" s="11">
        <v>0</v>
      </c>
      <c r="E22" s="12">
        <f>Expense[[#This Row],[Projected]]-Expense[[#This Row],[Actual]]</f>
        <v>0</v>
      </c>
    </row>
    <row r="23" customHeight="1" spans="2:5">
      <c r="B23" s="10" t="s">
        <v>32</v>
      </c>
      <c r="C23" s="11">
        <v>150</v>
      </c>
      <c r="D23" s="11">
        <v>150</v>
      </c>
      <c r="E23" s="12">
        <f>Expense[[#This Row],[Projected]]-Expense[[#This Row],[Actual]]</f>
        <v>0</v>
      </c>
    </row>
    <row r="24" customHeight="1" spans="2:5">
      <c r="B24" s="10" t="s">
        <v>33</v>
      </c>
      <c r="C24" s="11">
        <v>225</v>
      </c>
      <c r="D24" s="11">
        <v>225</v>
      </c>
      <c r="E24" s="12">
        <f>Expense[[#This Row],[Projected]]-Expense[[#This Row],[Actual]]</f>
        <v>0</v>
      </c>
    </row>
    <row r="25" customHeight="1" spans="2:5">
      <c r="B25" s="10" t="s">
        <v>34</v>
      </c>
      <c r="C25" s="11">
        <v>0</v>
      </c>
      <c r="D25" s="11">
        <v>0</v>
      </c>
      <c r="E25" s="12">
        <f>Expense[[#This Row],[Projected]]-Expense[[#This Row],[Actual]]</f>
        <v>0</v>
      </c>
    </row>
    <row r="26" customHeight="1" spans="2:5">
      <c r="B26" s="13" t="s">
        <v>35</v>
      </c>
      <c r="C26" s="14">
        <f>SUBTOTAL(109,Expense[Projected])</f>
        <v>3603</v>
      </c>
      <c r="D26" s="14">
        <f>SUBTOTAL(109,Expense[Actual])</f>
        <v>3655</v>
      </c>
      <c r="E26" s="14">
        <f>SUBTOTAL(109,Expense[Variance])</f>
        <v>-52</v>
      </c>
    </row>
  </sheetData>
  <dataValidations count="9">
    <dataValidation allowBlank="1" showInputMessage="1" showErrorMessage="1" prompt="Year is automatically updated based on year entered in cell B4 in Cash Flow worksheet. Enter expense details in table below" sqref="B4"/>
    <dataValidation allowBlank="1" showInputMessage="1" showErrorMessage="1" prompt="Enter details in Expense table in this worksheet for tracking Projected and Actual Monthly Expenses" sqref="A1"/>
    <dataValidation allowBlank="1" showInputMessage="1" showErrorMessage="1" prompt="Enter Actual expense in this column under this heading" sqref="D5"/>
    <dataValidation allowBlank="1" showInputMessage="1" showErrorMessage="1" prompt="Name is automatically updated based on name entered in cell B1 in Cash Flow worksheet" sqref="B1"/>
    <dataValidation allowBlank="1" showInputMessage="1" showErrorMessage="1" prompt="Variance is automatically calculated, and icon is updated in this column under this heading" sqref="E5"/>
    <dataValidation allowBlank="1" showInputMessage="1" showErrorMessage="1" prompt="Title is automatically updated based on title entered in cell B2 in Cash Flow worksheet" sqref="B2"/>
    <dataValidation allowBlank="1" showInputMessage="1" showErrorMessage="1" prompt="Month is automatically updated based on month entered in cell B3 in Cash Flow worksheet" sqref="B3"/>
    <dataValidation allowBlank="1" showInputMessage="1" showErrorMessage="1" prompt="Enter Projected expense in this column under this heading" sqref="C5"/>
    <dataValidation allowBlank="1" showInputMessage="1" showErrorMessage="1" prompt="Enter Monthly Expense items in this column under this heading. Use heading filters to find specific entries" sqref="B5"/>
  </dataValidations>
  <printOptions horizontalCentered="1"/>
  <pageMargins left="0.4" right="0.4" top="0.4" bottom="0.4" header="0.25" footer="0.25"/>
  <pageSetup paperSize="1" fitToHeight="0" orientation="portrait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c56c240-59d1-4461-ab55-8b664d19d628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   gte="0"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E6:E25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B1:D6"/>
  <sheetViews>
    <sheetView showGridLines="0" workbookViewId="0">
      <selection activeCell="A1" sqref="A1"/>
    </sheetView>
  </sheetViews>
  <sheetFormatPr defaultColWidth="9" defaultRowHeight="17.25" outlineLevelRow="5" outlineLevelCol="3"/>
  <cols>
    <col min="1" max="1" width="1.77777777777778" customWidth="1"/>
    <col min="2" max="2" width="14.7777777777778" customWidth="1"/>
    <col min="3" max="4" width="12.4444444444444" customWidth="1"/>
  </cols>
  <sheetData>
    <row r="1" ht="39.75" spans="2:4">
      <c r="B1" s="1" t="s">
        <v>36</v>
      </c>
      <c r="C1" s="2"/>
      <c r="D1" s="2"/>
    </row>
    <row r="3" spans="2:4">
      <c r="B3" s="3"/>
      <c r="C3" s="3" t="s">
        <v>4</v>
      </c>
      <c r="D3" s="3" t="s">
        <v>5</v>
      </c>
    </row>
    <row r="4" spans="2:4">
      <c r="B4" s="3" t="s">
        <v>3</v>
      </c>
      <c r="C4" s="3">
        <f>CashFlow[[#Totals],[Projected]]</f>
        <v>2097</v>
      </c>
      <c r="D4" s="3">
        <f>CashFlow[[#Totals],[Actual]]</f>
        <v>1845</v>
      </c>
    </row>
    <row r="5" spans="2:4">
      <c r="B5" s="3" t="s">
        <v>10</v>
      </c>
      <c r="C5" s="3">
        <f>Income[[#Totals],[Projected]]</f>
        <v>5700</v>
      </c>
      <c r="D5" s="3">
        <f>Income[[#Totals],[Actual]]</f>
        <v>5500</v>
      </c>
    </row>
    <row r="6" spans="2:4">
      <c r="B6" s="3" t="s">
        <v>14</v>
      </c>
      <c r="C6" s="3">
        <f>Expense[[#Totals],[Projected]]</f>
        <v>3603</v>
      </c>
      <c r="D6" s="3">
        <f>Expense[[#Totals],[Actual]]</f>
        <v>3655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Cash Flow</vt:lpstr>
      <vt:lpstr>Monthly Income</vt:lpstr>
      <vt:lpstr>Monthly Expense</vt:lpstr>
      <vt:lpstr>CHART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DINDA</cp:lastModifiedBy>
  <dcterms:created xsi:type="dcterms:W3CDTF">2018-02-18T19:38:00Z</dcterms:created>
  <dcterms:modified xsi:type="dcterms:W3CDTF">2020-11-03T08:17:03Z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2018-02-18T19:38:08.3824208Z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KSOProductBuildVer">
    <vt:lpwstr>1033-11.2.0.9718</vt:lpwstr>
  </property>
</Properties>
</file>