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300"/>
  </bookViews>
  <sheets>
    <sheet name="Loan Schedule" sheetId="2" r:id="rId1"/>
  </sheet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'Loan Schedule'!$E$9</definedName>
    <definedName name="InterestRate">'Loan Schedule'!$E$4</definedName>
    <definedName name="LastCol">MATCH(REPT("z",255),'Loan Schedule'!$11:$11)</definedName>
    <definedName name="LastRow">MATCH(9.99E+307,'Loan Schedule'!$B:$B)</definedName>
    <definedName name="LenderName">'Loan Schedule'!$H$9:$I$9</definedName>
    <definedName name="LoanAmount">'Loan Schedule'!$E$3</definedName>
    <definedName name="LoanIsGood">('Loan Schedule'!$E$3*'Loan Schedule'!$E$4*'Loan Schedule'!$E$5*'Loan Schedule'!$E$7)&gt;0</definedName>
    <definedName name="LoanPeriod">'Loan Schedule'!$E$5</definedName>
    <definedName name="LoanStartDate">'Loan Schedule'!$E$7</definedName>
    <definedName name="PaymentsPerYear">'Loan Schedule'!$E$6</definedName>
    <definedName name="_xlnm.Print_Titles" localSheetId="0">'Loan Schedule'!$11:$11</definedName>
    <definedName name="PrintArea_SET">OFFSET('Loan Schedule'!$B$1,,,LastRow,LastCol)</definedName>
    <definedName name="RowTitleRegion1..E9">'Loan Schedule'!$C$3:$D$3</definedName>
    <definedName name="RowTitleRegion2..I7">'Loan Schedule'!$G$3:$H$3</definedName>
    <definedName name="RowTitleRegion3..E9">'Loan Schedule'!$C$9</definedName>
    <definedName name="RowTitleRegion4..H9">'Loan Schedule'!$G$9</definedName>
    <definedName name="ScheduledNumberOfPayments">'Loan Schedule'!$I$4</definedName>
    <definedName name="ScheduledPayment">'Loan Schedule'!$I$3</definedName>
    <definedName name="TotalEarlyPayments">SUM(PaymentSchedule[EXTRA PAYMENT])</definedName>
    <definedName name="TotalInterest">SUM(PaymentSchedule[INTEREST])</definedName>
  </definedNames>
  <calcPr calcId="124519"/>
</workbook>
</file>

<file path=xl/calcChain.xml><?xml version="1.0" encoding="utf-8"?>
<calcChain xmlns="http://schemas.openxmlformats.org/spreadsheetml/2006/main">
  <c r="I4" i="2"/>
  <c r="B22" l="1"/>
  <c r="B24"/>
  <c r="B26"/>
  <c r="B28"/>
  <c r="B30"/>
  <c r="B32"/>
  <c r="B34"/>
  <c r="B36"/>
  <c r="B38"/>
  <c r="B40"/>
  <c r="B23"/>
  <c r="B25"/>
  <c r="B27"/>
  <c r="B29"/>
  <c r="B31"/>
  <c r="B33"/>
  <c r="B35"/>
  <c r="B37"/>
  <c r="B39"/>
  <c r="B41"/>
  <c r="B43"/>
  <c r="B42"/>
  <c r="B49"/>
  <c r="B50"/>
  <c r="B47"/>
  <c r="B48"/>
  <c r="B45"/>
  <c r="B46"/>
  <c r="B53"/>
  <c r="B54"/>
  <c r="B57"/>
  <c r="B58"/>
  <c r="B65"/>
  <c r="B66"/>
  <c r="B73"/>
  <c r="B74"/>
  <c r="B75"/>
  <c r="B77"/>
  <c r="B79"/>
  <c r="B81"/>
  <c r="B83"/>
  <c r="B85"/>
  <c r="B87"/>
  <c r="B89"/>
  <c r="B56"/>
  <c r="B63"/>
  <c r="B64"/>
  <c r="B71"/>
  <c r="B72"/>
  <c r="B61"/>
  <c r="B62"/>
  <c r="B69"/>
  <c r="B70"/>
  <c r="B76"/>
  <c r="B78"/>
  <c r="B80"/>
  <c r="B82"/>
  <c r="B84"/>
  <c r="B86"/>
  <c r="B88"/>
  <c r="B90"/>
  <c r="B92"/>
  <c r="B94"/>
  <c r="B96"/>
  <c r="B98"/>
  <c r="B100"/>
  <c r="B102"/>
  <c r="B104"/>
  <c r="B106"/>
  <c r="B108"/>
  <c r="B110"/>
  <c r="B112"/>
  <c r="B52"/>
  <c r="B60"/>
  <c r="B93"/>
  <c r="B101"/>
  <c r="B109"/>
  <c r="B113"/>
  <c r="B115"/>
  <c r="B117"/>
  <c r="B119"/>
  <c r="B121"/>
  <c r="B123"/>
  <c r="B125"/>
  <c r="B127"/>
  <c r="B129"/>
  <c r="B131"/>
  <c r="B67"/>
  <c r="B91"/>
  <c r="B99"/>
  <c r="B107"/>
  <c r="B59"/>
  <c r="B97"/>
  <c r="B105"/>
  <c r="B114"/>
  <c r="B116"/>
  <c r="B118"/>
  <c r="B120"/>
  <c r="B122"/>
  <c r="B124"/>
  <c r="B126"/>
  <c r="B128"/>
  <c r="B130"/>
  <c r="B132"/>
  <c r="B134"/>
  <c r="B136"/>
  <c r="B138"/>
  <c r="B140"/>
  <c r="B142"/>
  <c r="B144"/>
  <c r="B146"/>
  <c r="B148"/>
  <c r="B150"/>
  <c r="B152"/>
  <c r="B154"/>
  <c r="B44"/>
  <c r="B68"/>
  <c r="B111"/>
  <c r="B141"/>
  <c r="B149"/>
  <c r="B51"/>
  <c r="B103"/>
  <c r="B135"/>
  <c r="B139"/>
  <c r="B147"/>
  <c r="B155"/>
  <c r="B157"/>
  <c r="B159"/>
  <c r="B161"/>
  <c r="B163"/>
  <c r="B165"/>
  <c r="B167"/>
  <c r="B169"/>
  <c r="B171"/>
  <c r="B173"/>
  <c r="B175"/>
  <c r="B177"/>
  <c r="B179"/>
  <c r="B55"/>
  <c r="B95"/>
  <c r="B145"/>
  <c r="B153"/>
  <c r="B133"/>
  <c r="B156"/>
  <c r="B164"/>
  <c r="B172"/>
  <c r="B182"/>
  <c r="B186"/>
  <c r="B190"/>
  <c r="B194"/>
  <c r="B198"/>
  <c r="B199"/>
  <c r="B206"/>
  <c r="B207"/>
  <c r="B214"/>
  <c r="B215"/>
  <c r="B222"/>
  <c r="B223"/>
  <c r="B224"/>
  <c r="B226"/>
  <c r="B228"/>
  <c r="B230"/>
  <c r="B232"/>
  <c r="B234"/>
  <c r="B236"/>
  <c r="B238"/>
  <c r="B240"/>
  <c r="B242"/>
  <c r="B137"/>
  <c r="B158"/>
  <c r="B166"/>
  <c r="B174"/>
  <c r="B183"/>
  <c r="B187"/>
  <c r="B191"/>
  <c r="B195"/>
  <c r="B197"/>
  <c r="B204"/>
  <c r="B205"/>
  <c r="B212"/>
  <c r="B213"/>
  <c r="B220"/>
  <c r="B221"/>
  <c r="B151"/>
  <c r="B160"/>
  <c r="B168"/>
  <c r="B176"/>
  <c r="B180"/>
  <c r="B184"/>
  <c r="B188"/>
  <c r="B192"/>
  <c r="B196"/>
  <c r="B202"/>
  <c r="B203"/>
  <c r="B210"/>
  <c r="B211"/>
  <c r="B218"/>
  <c r="B219"/>
  <c r="B225"/>
  <c r="B227"/>
  <c r="B229"/>
  <c r="B231"/>
  <c r="B233"/>
  <c r="B235"/>
  <c r="B237"/>
  <c r="B239"/>
  <c r="B241"/>
  <c r="B243"/>
  <c r="B245"/>
  <c r="B247"/>
  <c r="B249"/>
  <c r="B251"/>
  <c r="B253"/>
  <c r="B255"/>
  <c r="B257"/>
  <c r="B259"/>
  <c r="B261"/>
  <c r="B263"/>
  <c r="B265"/>
  <c r="B267"/>
  <c r="B162"/>
  <c r="B193"/>
  <c r="B209"/>
  <c r="B252"/>
  <c r="B260"/>
  <c r="B269"/>
  <c r="B271"/>
  <c r="B273"/>
  <c r="B275"/>
  <c r="B277"/>
  <c r="B279"/>
  <c r="B281"/>
  <c r="B283"/>
  <c r="B285"/>
  <c r="B287"/>
  <c r="B289"/>
  <c r="B291"/>
  <c r="B293"/>
  <c r="B295"/>
  <c r="B297"/>
  <c r="B299"/>
  <c r="B301"/>
  <c r="B303"/>
  <c r="B305"/>
  <c r="B307"/>
  <c r="B309"/>
  <c r="B311"/>
  <c r="B313"/>
  <c r="B315"/>
  <c r="B317"/>
  <c r="B319"/>
  <c r="B321"/>
  <c r="B323"/>
  <c r="B325"/>
  <c r="B327"/>
  <c r="B329"/>
  <c r="B331"/>
  <c r="B333"/>
  <c r="B335"/>
  <c r="B337"/>
  <c r="B339"/>
  <c r="B341"/>
  <c r="B343"/>
  <c r="B345"/>
  <c r="B347"/>
  <c r="B349"/>
  <c r="B170"/>
  <c r="B181"/>
  <c r="B201"/>
  <c r="B216"/>
  <c r="B246"/>
  <c r="B250"/>
  <c r="B258"/>
  <c r="B266"/>
  <c r="B143"/>
  <c r="B178"/>
  <c r="B185"/>
  <c r="B208"/>
  <c r="B256"/>
  <c r="B264"/>
  <c r="B268"/>
  <c r="B270"/>
  <c r="B272"/>
  <c r="B274"/>
  <c r="B276"/>
  <c r="B278"/>
  <c r="B280"/>
  <c r="B282"/>
  <c r="B284"/>
  <c r="B286"/>
  <c r="B288"/>
  <c r="B290"/>
  <c r="B292"/>
  <c r="B294"/>
  <c r="B296"/>
  <c r="B298"/>
  <c r="B300"/>
  <c r="B302"/>
  <c r="B304"/>
  <c r="B306"/>
  <c r="B308"/>
  <c r="B310"/>
  <c r="B312"/>
  <c r="B314"/>
  <c r="B316"/>
  <c r="B318"/>
  <c r="B320"/>
  <c r="B322"/>
  <c r="B324"/>
  <c r="B326"/>
  <c r="B328"/>
  <c r="B330"/>
  <c r="B332"/>
  <c r="B334"/>
  <c r="B336"/>
  <c r="B338"/>
  <c r="B340"/>
  <c r="B342"/>
  <c r="B344"/>
  <c r="B346"/>
  <c r="B348"/>
  <c r="B350"/>
  <c r="B352"/>
  <c r="B354"/>
  <c r="B356"/>
  <c r="B358"/>
  <c r="B360"/>
  <c r="B362"/>
  <c r="B364"/>
  <c r="B366"/>
  <c r="B368"/>
  <c r="B262"/>
  <c r="B351"/>
  <c r="B355"/>
  <c r="B359"/>
  <c r="B363"/>
  <c r="B367"/>
  <c r="B370"/>
  <c r="B371"/>
  <c r="B254"/>
  <c r="B189"/>
  <c r="B200"/>
  <c r="B217"/>
  <c r="B244"/>
  <c r="B353"/>
  <c r="B357"/>
  <c r="B361"/>
  <c r="B365"/>
  <c r="B369"/>
  <c r="B248"/>
  <c r="B20"/>
  <c r="B19"/>
  <c r="B12"/>
  <c r="I3"/>
  <c r="B18"/>
  <c r="B17"/>
  <c r="B16"/>
  <c r="B15"/>
  <c r="B14"/>
  <c r="B21"/>
  <c r="B13"/>
  <c r="C244" l="1"/>
  <c r="E244"/>
  <c r="C262"/>
  <c r="E262"/>
  <c r="E346"/>
  <c r="C346"/>
  <c r="E322"/>
  <c r="C322"/>
  <c r="E298"/>
  <c r="C298"/>
  <c r="E274"/>
  <c r="C274"/>
  <c r="C250"/>
  <c r="E250"/>
  <c r="C337"/>
  <c r="E337"/>
  <c r="C313"/>
  <c r="E313"/>
  <c r="C289"/>
  <c r="E289"/>
  <c r="C252"/>
  <c r="E252"/>
  <c r="C251"/>
  <c r="E251"/>
  <c r="E227"/>
  <c r="C227"/>
  <c r="C180"/>
  <c r="E180"/>
  <c r="E195"/>
  <c r="C195"/>
  <c r="C234"/>
  <c r="E234"/>
  <c r="C199"/>
  <c r="E199"/>
  <c r="C156"/>
  <c r="E156"/>
  <c r="E167"/>
  <c r="C167"/>
  <c r="C149"/>
  <c r="E149"/>
  <c r="C140"/>
  <c r="E140"/>
  <c r="E124"/>
  <c r="C124"/>
  <c r="E116"/>
  <c r="C116"/>
  <c r="E67"/>
  <c r="C67"/>
  <c r="C125"/>
  <c r="E125"/>
  <c r="C101"/>
  <c r="E101"/>
  <c r="E112"/>
  <c r="C112"/>
  <c r="E104"/>
  <c r="C104"/>
  <c r="E96"/>
  <c r="C96"/>
  <c r="E88"/>
  <c r="C88"/>
  <c r="E80"/>
  <c r="C80"/>
  <c r="E69"/>
  <c r="C69"/>
  <c r="E71"/>
  <c r="C71"/>
  <c r="C89"/>
  <c r="E89"/>
  <c r="C81"/>
  <c r="E81"/>
  <c r="C74"/>
  <c r="E74"/>
  <c r="C58"/>
  <c r="E58"/>
  <c r="C46"/>
  <c r="E46"/>
  <c r="C50"/>
  <c r="E50"/>
  <c r="E41"/>
  <c r="C41"/>
  <c r="E33"/>
  <c r="C33"/>
  <c r="E25"/>
  <c r="C25"/>
  <c r="C36"/>
  <c r="E36"/>
  <c r="C28"/>
  <c r="E28"/>
  <c r="C361"/>
  <c r="E361"/>
  <c r="C217"/>
  <c r="E217"/>
  <c r="C371"/>
  <c r="E371"/>
  <c r="C359"/>
  <c r="E359"/>
  <c r="E368"/>
  <c r="C368"/>
  <c r="E360"/>
  <c r="C360"/>
  <c r="E352"/>
  <c r="C352"/>
  <c r="E344"/>
  <c r="C344"/>
  <c r="E336"/>
  <c r="C336"/>
  <c r="E328"/>
  <c r="C328"/>
  <c r="E320"/>
  <c r="C320"/>
  <c r="E312"/>
  <c r="C312"/>
  <c r="E304"/>
  <c r="C304"/>
  <c r="E296"/>
  <c r="C296"/>
  <c r="E288"/>
  <c r="C288"/>
  <c r="E280"/>
  <c r="C280"/>
  <c r="E272"/>
  <c r="C272"/>
  <c r="E256"/>
  <c r="C256"/>
  <c r="C143"/>
  <c r="E143"/>
  <c r="C246"/>
  <c r="E246"/>
  <c r="C170"/>
  <c r="E170"/>
  <c r="C343"/>
  <c r="E343"/>
  <c r="C335"/>
  <c r="E335"/>
  <c r="C327"/>
  <c r="E327"/>
  <c r="C319"/>
  <c r="E319"/>
  <c r="C311"/>
  <c r="E311"/>
  <c r="C303"/>
  <c r="E303"/>
  <c r="C295"/>
  <c r="E295"/>
  <c r="C287"/>
  <c r="E287"/>
  <c r="C279"/>
  <c r="E279"/>
  <c r="C271"/>
  <c r="E271"/>
  <c r="C209"/>
  <c r="E209"/>
  <c r="E265"/>
  <c r="C265"/>
  <c r="E257"/>
  <c r="C257"/>
  <c r="E249"/>
  <c r="C249"/>
  <c r="E241"/>
  <c r="C241"/>
  <c r="E233"/>
  <c r="C233"/>
  <c r="E225"/>
  <c r="C225"/>
  <c r="E210"/>
  <c r="C210"/>
  <c r="C192"/>
  <c r="E192"/>
  <c r="C176"/>
  <c r="E176"/>
  <c r="C221"/>
  <c r="E221"/>
  <c r="C205"/>
  <c r="E205"/>
  <c r="E191"/>
  <c r="C191"/>
  <c r="C166"/>
  <c r="E166"/>
  <c r="C240"/>
  <c r="E240"/>
  <c r="C232"/>
  <c r="E232"/>
  <c r="C224"/>
  <c r="E224"/>
  <c r="E214"/>
  <c r="C214"/>
  <c r="E198"/>
  <c r="C198"/>
  <c r="C182"/>
  <c r="E182"/>
  <c r="C133"/>
  <c r="E133"/>
  <c r="E55"/>
  <c r="C55"/>
  <c r="E173"/>
  <c r="C173"/>
  <c r="E165"/>
  <c r="C165"/>
  <c r="E157"/>
  <c r="C157"/>
  <c r="C135"/>
  <c r="E135"/>
  <c r="C141"/>
  <c r="E141"/>
  <c r="E154"/>
  <c r="C154"/>
  <c r="E146"/>
  <c r="C146"/>
  <c r="E138"/>
  <c r="C138"/>
  <c r="E130"/>
  <c r="C130"/>
  <c r="E122"/>
  <c r="C122"/>
  <c r="E114"/>
  <c r="C114"/>
  <c r="C107"/>
  <c r="E107"/>
  <c r="C131"/>
  <c r="E131"/>
  <c r="C123"/>
  <c r="E123"/>
  <c r="C115"/>
  <c r="E115"/>
  <c r="C93"/>
  <c r="E93"/>
  <c r="C110"/>
  <c r="E110"/>
  <c r="C102"/>
  <c r="E102"/>
  <c r="C94"/>
  <c r="E94"/>
  <c r="E86"/>
  <c r="C86"/>
  <c r="E78"/>
  <c r="C78"/>
  <c r="C62"/>
  <c r="E62"/>
  <c r="C64"/>
  <c r="E64"/>
  <c r="C87"/>
  <c r="E87"/>
  <c r="C79"/>
  <c r="E79"/>
  <c r="E73"/>
  <c r="C73"/>
  <c r="E57"/>
  <c r="C57"/>
  <c r="E45"/>
  <c r="C45"/>
  <c r="E49"/>
  <c r="C49"/>
  <c r="E39"/>
  <c r="C39"/>
  <c r="E31"/>
  <c r="C31"/>
  <c r="E23"/>
  <c r="C23"/>
  <c r="C34"/>
  <c r="E34"/>
  <c r="C26"/>
  <c r="E26"/>
  <c r="C365"/>
  <c r="E365"/>
  <c r="C363"/>
  <c r="E363"/>
  <c r="E362"/>
  <c r="C362"/>
  <c r="E338"/>
  <c r="C338"/>
  <c r="E306"/>
  <c r="C306"/>
  <c r="E282"/>
  <c r="C282"/>
  <c r="C178"/>
  <c r="E178"/>
  <c r="C345"/>
  <c r="E345"/>
  <c r="C321"/>
  <c r="E321"/>
  <c r="C297"/>
  <c r="E297"/>
  <c r="C273"/>
  <c r="E273"/>
  <c r="C259"/>
  <c r="E259"/>
  <c r="E235"/>
  <c r="C235"/>
  <c r="C196"/>
  <c r="E196"/>
  <c r="E212"/>
  <c r="C212"/>
  <c r="C242"/>
  <c r="E242"/>
  <c r="C215"/>
  <c r="E215"/>
  <c r="C95"/>
  <c r="E95"/>
  <c r="E159"/>
  <c r="C159"/>
  <c r="C44"/>
  <c r="E44"/>
  <c r="E59"/>
  <c r="C59"/>
  <c r="C248"/>
  <c r="E248"/>
  <c r="C357"/>
  <c r="E357"/>
  <c r="E200"/>
  <c r="C200"/>
  <c r="E370"/>
  <c r="C370"/>
  <c r="C355"/>
  <c r="E355"/>
  <c r="E366"/>
  <c r="C366"/>
  <c r="E358"/>
  <c r="C358"/>
  <c r="E350"/>
  <c r="C350"/>
  <c r="E342"/>
  <c r="C342"/>
  <c r="E334"/>
  <c r="C334"/>
  <c r="E326"/>
  <c r="C326"/>
  <c r="E318"/>
  <c r="C318"/>
  <c r="E310"/>
  <c r="C310"/>
  <c r="E302"/>
  <c r="C302"/>
  <c r="E294"/>
  <c r="C294"/>
  <c r="E286"/>
  <c r="C286"/>
  <c r="E278"/>
  <c r="C278"/>
  <c r="E270"/>
  <c r="C270"/>
  <c r="E208"/>
  <c r="C208"/>
  <c r="C266"/>
  <c r="E266"/>
  <c r="E216"/>
  <c r="C216"/>
  <c r="C349"/>
  <c r="E349"/>
  <c r="C341"/>
  <c r="E341"/>
  <c r="C333"/>
  <c r="E333"/>
  <c r="C325"/>
  <c r="E325"/>
  <c r="C317"/>
  <c r="E317"/>
  <c r="C309"/>
  <c r="E309"/>
  <c r="C301"/>
  <c r="E301"/>
  <c r="C293"/>
  <c r="E293"/>
  <c r="C285"/>
  <c r="E285"/>
  <c r="C277"/>
  <c r="E277"/>
  <c r="C269"/>
  <c r="E269"/>
  <c r="E193"/>
  <c r="C193"/>
  <c r="E263"/>
  <c r="C263"/>
  <c r="E255"/>
  <c r="C255"/>
  <c r="E247"/>
  <c r="C247"/>
  <c r="E239"/>
  <c r="C239"/>
  <c r="E231"/>
  <c r="C231"/>
  <c r="C219"/>
  <c r="E219"/>
  <c r="C203"/>
  <c r="E203"/>
  <c r="C188"/>
  <c r="E188"/>
  <c r="C168"/>
  <c r="E168"/>
  <c r="E220"/>
  <c r="C220"/>
  <c r="E204"/>
  <c r="C204"/>
  <c r="E187"/>
  <c r="C187"/>
  <c r="C158"/>
  <c r="E158"/>
  <c r="C238"/>
  <c r="E238"/>
  <c r="C230"/>
  <c r="E230"/>
  <c r="C223"/>
  <c r="E223"/>
  <c r="C207"/>
  <c r="E207"/>
  <c r="C194"/>
  <c r="E194"/>
  <c r="C172"/>
  <c r="E172"/>
  <c r="E153"/>
  <c r="C153"/>
  <c r="E179"/>
  <c r="C179"/>
  <c r="E171"/>
  <c r="C171"/>
  <c r="E163"/>
  <c r="C163"/>
  <c r="E155"/>
  <c r="C155"/>
  <c r="C103"/>
  <c r="E103"/>
  <c r="C111"/>
  <c r="E111"/>
  <c r="E152"/>
  <c r="C152"/>
  <c r="E144"/>
  <c r="C144"/>
  <c r="E136"/>
  <c r="C136"/>
  <c r="E128"/>
  <c r="C128"/>
  <c r="E120"/>
  <c r="C120"/>
  <c r="E105"/>
  <c r="C105"/>
  <c r="C99"/>
  <c r="E99"/>
  <c r="C129"/>
  <c r="E129"/>
  <c r="C121"/>
  <c r="E121"/>
  <c r="C113"/>
  <c r="E113"/>
  <c r="C60"/>
  <c r="E60"/>
  <c r="C108"/>
  <c r="E108"/>
  <c r="C100"/>
  <c r="E100"/>
  <c r="C92"/>
  <c r="E92"/>
  <c r="E84"/>
  <c r="C84"/>
  <c r="E76"/>
  <c r="C76"/>
  <c r="E61"/>
  <c r="C61"/>
  <c r="E63"/>
  <c r="C63"/>
  <c r="C85"/>
  <c r="E85"/>
  <c r="C77"/>
  <c r="E77"/>
  <c r="C66"/>
  <c r="E66"/>
  <c r="C54"/>
  <c r="E54"/>
  <c r="C48"/>
  <c r="E48"/>
  <c r="C42"/>
  <c r="E42"/>
  <c r="E37"/>
  <c r="C37"/>
  <c r="E29"/>
  <c r="C29"/>
  <c r="C40"/>
  <c r="E40"/>
  <c r="C32"/>
  <c r="E32"/>
  <c r="C24"/>
  <c r="E24"/>
  <c r="C254"/>
  <c r="E254"/>
  <c r="E354"/>
  <c r="C354"/>
  <c r="E330"/>
  <c r="C330"/>
  <c r="E314"/>
  <c r="C314"/>
  <c r="E290"/>
  <c r="C290"/>
  <c r="E264"/>
  <c r="C264"/>
  <c r="E181"/>
  <c r="C181"/>
  <c r="C329"/>
  <c r="E329"/>
  <c r="C305"/>
  <c r="E305"/>
  <c r="C281"/>
  <c r="E281"/>
  <c r="C267"/>
  <c r="E267"/>
  <c r="E243"/>
  <c r="C243"/>
  <c r="C211"/>
  <c r="E211"/>
  <c r="C151"/>
  <c r="E151"/>
  <c r="C174"/>
  <c r="E174"/>
  <c r="C226"/>
  <c r="E226"/>
  <c r="C186"/>
  <c r="E186"/>
  <c r="E175"/>
  <c r="C175"/>
  <c r="C139"/>
  <c r="E139"/>
  <c r="C148"/>
  <c r="E148"/>
  <c r="E132"/>
  <c r="C132"/>
  <c r="C117"/>
  <c r="E117"/>
  <c r="C369"/>
  <c r="E369"/>
  <c r="C353"/>
  <c r="E353"/>
  <c r="E189"/>
  <c r="C189"/>
  <c r="C367"/>
  <c r="E367"/>
  <c r="C351"/>
  <c r="E351"/>
  <c r="E364"/>
  <c r="C364"/>
  <c r="E356"/>
  <c r="C356"/>
  <c r="E348"/>
  <c r="C348"/>
  <c r="E340"/>
  <c r="C340"/>
  <c r="E332"/>
  <c r="C332"/>
  <c r="E324"/>
  <c r="C324"/>
  <c r="E316"/>
  <c r="C316"/>
  <c r="E308"/>
  <c r="C308"/>
  <c r="E300"/>
  <c r="C300"/>
  <c r="E292"/>
  <c r="C292"/>
  <c r="E284"/>
  <c r="C284"/>
  <c r="E276"/>
  <c r="C276"/>
  <c r="E268"/>
  <c r="C268"/>
  <c r="E185"/>
  <c r="C185"/>
  <c r="C258"/>
  <c r="E258"/>
  <c r="C201"/>
  <c r="E201"/>
  <c r="C347"/>
  <c r="E347"/>
  <c r="C339"/>
  <c r="E339"/>
  <c r="C331"/>
  <c r="E331"/>
  <c r="C323"/>
  <c r="E323"/>
  <c r="C315"/>
  <c r="E315"/>
  <c r="C307"/>
  <c r="E307"/>
  <c r="C299"/>
  <c r="E299"/>
  <c r="C291"/>
  <c r="E291"/>
  <c r="C283"/>
  <c r="E283"/>
  <c r="C275"/>
  <c r="E275"/>
  <c r="C260"/>
  <c r="E260"/>
  <c r="C162"/>
  <c r="E162"/>
  <c r="C261"/>
  <c r="E261"/>
  <c r="C253"/>
  <c r="E253"/>
  <c r="E245"/>
  <c r="C245"/>
  <c r="E237"/>
  <c r="C237"/>
  <c r="E229"/>
  <c r="C229"/>
  <c r="E218"/>
  <c r="C218"/>
  <c r="E202"/>
  <c r="C202"/>
  <c r="C184"/>
  <c r="E184"/>
  <c r="C160"/>
  <c r="E160"/>
  <c r="C213"/>
  <c r="E213"/>
  <c r="C197"/>
  <c r="E197"/>
  <c r="E183"/>
  <c r="C183"/>
  <c r="C137"/>
  <c r="E137"/>
  <c r="C236"/>
  <c r="E236"/>
  <c r="C228"/>
  <c r="E228"/>
  <c r="E222"/>
  <c r="C222"/>
  <c r="E206"/>
  <c r="C206"/>
  <c r="C190"/>
  <c r="E190"/>
  <c r="C164"/>
  <c r="E164"/>
  <c r="E145"/>
  <c r="C145"/>
  <c r="E177"/>
  <c r="C177"/>
  <c r="E169"/>
  <c r="C169"/>
  <c r="E161"/>
  <c r="C161"/>
  <c r="C147"/>
  <c r="E147"/>
  <c r="E51"/>
  <c r="C51"/>
  <c r="C68"/>
  <c r="E68"/>
  <c r="C150"/>
  <c r="E150"/>
  <c r="C142"/>
  <c r="E142"/>
  <c r="E134"/>
  <c r="C134"/>
  <c r="E126"/>
  <c r="C126"/>
  <c r="E118"/>
  <c r="C118"/>
  <c r="E97"/>
  <c r="C97"/>
  <c r="C91"/>
  <c r="E91"/>
  <c r="C127"/>
  <c r="E127"/>
  <c r="C119"/>
  <c r="E119"/>
  <c r="C109"/>
  <c r="E109"/>
  <c r="C52"/>
  <c r="E52"/>
  <c r="E106"/>
  <c r="C106"/>
  <c r="E98"/>
  <c r="C98"/>
  <c r="E90"/>
  <c r="C90"/>
  <c r="E82"/>
  <c r="C82"/>
  <c r="C70"/>
  <c r="E70"/>
  <c r="C72"/>
  <c r="E72"/>
  <c r="C56"/>
  <c r="E56"/>
  <c r="C83"/>
  <c r="E83"/>
  <c r="C75"/>
  <c r="E75"/>
  <c r="E65"/>
  <c r="C65"/>
  <c r="E53"/>
  <c r="C53"/>
  <c r="E47"/>
  <c r="C47"/>
  <c r="E43"/>
  <c r="C43"/>
  <c r="E35"/>
  <c r="C35"/>
  <c r="E27"/>
  <c r="C27"/>
  <c r="C38"/>
  <c r="E38"/>
  <c r="C30"/>
  <c r="E30"/>
  <c r="C22"/>
  <c r="E22"/>
  <c r="E13"/>
  <c r="E16"/>
  <c r="E17"/>
  <c r="E18"/>
  <c r="E21"/>
  <c r="E15"/>
  <c r="E19"/>
  <c r="E14"/>
  <c r="E12"/>
  <c r="D12"/>
  <c r="I12" s="1"/>
  <c r="E20"/>
  <c r="C12"/>
  <c r="C13"/>
  <c r="C14"/>
  <c r="K12" l="1"/>
  <c r="C15"/>
  <c r="C16" l="1"/>
  <c r="C17" l="1"/>
  <c r="C18" l="1"/>
  <c r="C19" l="1"/>
  <c r="C20"/>
  <c r="C21" l="1"/>
  <c r="F12" l="1"/>
  <c r="G12" l="1"/>
  <c r="H12" s="1"/>
  <c r="J12" s="1"/>
  <c r="D13" l="1"/>
  <c r="F13" s="1"/>
  <c r="I13" l="1"/>
  <c r="K13" s="1"/>
  <c r="G13"/>
  <c r="H13" l="1"/>
  <c r="J13" s="1"/>
  <c r="D14" l="1"/>
  <c r="I14" s="1"/>
  <c r="F14" l="1"/>
  <c r="G14" s="1"/>
  <c r="K14"/>
  <c r="H14" l="1"/>
  <c r="J14" s="1"/>
  <c r="D15" l="1"/>
  <c r="I15" s="1"/>
  <c r="K15" s="1"/>
  <c r="F15" l="1"/>
  <c r="G15" s="1"/>
  <c r="H15" s="1"/>
  <c r="J15" s="1"/>
  <c r="D16" l="1"/>
  <c r="I16" s="1"/>
  <c r="K16" s="1"/>
  <c r="F16" l="1"/>
  <c r="G16" s="1"/>
  <c r="H16" s="1"/>
  <c r="J16" s="1"/>
  <c r="D17" l="1"/>
  <c r="F17" s="1"/>
  <c r="G17" s="1"/>
  <c r="I17" l="1"/>
  <c r="H17" s="1"/>
  <c r="J17" s="1"/>
  <c r="D18" s="1"/>
  <c r="F18" s="1"/>
  <c r="K17" l="1"/>
  <c r="I18"/>
  <c r="K18" s="1"/>
  <c r="G18"/>
  <c r="H18" l="1"/>
  <c r="J18" s="1"/>
  <c r="D19" s="1"/>
  <c r="F19" s="1"/>
  <c r="I19" l="1"/>
  <c r="K19" s="1"/>
  <c r="G19"/>
  <c r="H19" l="1"/>
  <c r="J19" s="1"/>
  <c r="D20" s="1"/>
  <c r="F20" s="1"/>
  <c r="I20" l="1"/>
  <c r="K20" s="1"/>
  <c r="G20"/>
  <c r="H20" l="1"/>
  <c r="J20" s="1"/>
  <c r="D21" s="1"/>
  <c r="F21" s="1"/>
  <c r="I21" l="1"/>
  <c r="K21" s="1"/>
  <c r="G21"/>
  <c r="H21" l="1"/>
  <c r="J21" s="1"/>
  <c r="D22" s="1"/>
  <c r="F22" s="1"/>
  <c r="I22" l="1"/>
  <c r="K22" s="1"/>
  <c r="G22"/>
  <c r="H22" l="1"/>
  <c r="J22" s="1"/>
  <c r="D23" s="1"/>
  <c r="F23" s="1"/>
  <c r="I23" l="1"/>
  <c r="K23" s="1"/>
  <c r="G23"/>
  <c r="H23" l="1"/>
  <c r="J23" s="1"/>
  <c r="D24" s="1"/>
  <c r="F24" l="1"/>
  <c r="I24"/>
  <c r="K24" s="1"/>
  <c r="G24" l="1"/>
  <c r="H24" l="1"/>
  <c r="J24" s="1"/>
  <c r="D25" s="1"/>
  <c r="I25" l="1"/>
  <c r="K25" s="1"/>
  <c r="F25"/>
  <c r="G25" l="1"/>
  <c r="H25" l="1"/>
  <c r="J25" s="1"/>
  <c r="D26" s="1"/>
  <c r="I26" l="1"/>
  <c r="K26" s="1"/>
  <c r="F26"/>
  <c r="G26" l="1"/>
  <c r="H26" l="1"/>
  <c r="J26" s="1"/>
  <c r="D27" s="1"/>
  <c r="I27" l="1"/>
  <c r="K27" s="1"/>
  <c r="F27"/>
  <c r="G27" l="1"/>
  <c r="H27" l="1"/>
  <c r="J27" s="1"/>
  <c r="D28" s="1"/>
  <c r="I28" l="1"/>
  <c r="K28" s="1"/>
  <c r="F28"/>
  <c r="G28" l="1"/>
  <c r="H28" l="1"/>
  <c r="J28" s="1"/>
  <c r="D29" s="1"/>
  <c r="F29" l="1"/>
  <c r="I29"/>
  <c r="K29" s="1"/>
  <c r="G29" l="1"/>
  <c r="H29" s="1"/>
  <c r="J29" s="1"/>
  <c r="D30" s="1"/>
  <c r="I30" l="1"/>
  <c r="K30" s="1"/>
  <c r="F30"/>
  <c r="G30" l="1"/>
  <c r="H30" s="1"/>
  <c r="J30" s="1"/>
  <c r="D31" s="1"/>
  <c r="I31" l="1"/>
  <c r="K31" s="1"/>
  <c r="F31"/>
  <c r="G31" l="1"/>
  <c r="H31" s="1"/>
  <c r="J31" s="1"/>
  <c r="D32" s="1"/>
  <c r="I32" l="1"/>
  <c r="K32" s="1"/>
  <c r="F32"/>
  <c r="G32" l="1"/>
  <c r="H32" s="1"/>
  <c r="J32" s="1"/>
  <c r="D33" s="1"/>
  <c r="I33" l="1"/>
  <c r="K33" s="1"/>
  <c r="F33"/>
  <c r="G33" l="1"/>
  <c r="H33" s="1"/>
  <c r="J33" s="1"/>
  <c r="D34" s="1"/>
  <c r="I34" l="1"/>
  <c r="K34" s="1"/>
  <c r="F34"/>
  <c r="G34" l="1"/>
  <c r="H34" s="1"/>
  <c r="J34" s="1"/>
  <c r="D35" s="1"/>
  <c r="I35" l="1"/>
  <c r="K35" s="1"/>
  <c r="F35"/>
  <c r="G35" l="1"/>
  <c r="H35" s="1"/>
  <c r="J35" s="1"/>
  <c r="D36" s="1"/>
  <c r="I36" l="1"/>
  <c r="K36" s="1"/>
  <c r="F36"/>
  <c r="G36" l="1"/>
  <c r="H36" s="1"/>
  <c r="J36" s="1"/>
  <c r="D37" s="1"/>
  <c r="I37" l="1"/>
  <c r="K37" s="1"/>
  <c r="F37"/>
  <c r="G37" l="1"/>
  <c r="H37" s="1"/>
  <c r="J37" s="1"/>
  <c r="D38" s="1"/>
  <c r="I38" l="1"/>
  <c r="K38" s="1"/>
  <c r="F38"/>
  <c r="G38" l="1"/>
  <c r="H38" s="1"/>
  <c r="J38" s="1"/>
  <c r="D39" s="1"/>
  <c r="I39" l="1"/>
  <c r="K39" s="1"/>
  <c r="F39"/>
  <c r="G39" l="1"/>
  <c r="H39" s="1"/>
  <c r="J39" s="1"/>
  <c r="D40" s="1"/>
  <c r="F40" l="1"/>
  <c r="I40"/>
  <c r="K40" s="1"/>
  <c r="G40" l="1"/>
  <c r="H40" s="1"/>
  <c r="J40" s="1"/>
  <c r="D41" s="1"/>
  <c r="I41" l="1"/>
  <c r="K41" s="1"/>
  <c r="F41"/>
  <c r="G41" l="1"/>
  <c r="H41" s="1"/>
  <c r="J41" s="1"/>
  <c r="D42" s="1"/>
  <c r="F42" l="1"/>
  <c r="I42"/>
  <c r="K42" s="1"/>
  <c r="G42" l="1"/>
  <c r="H42" s="1"/>
  <c r="J42" s="1"/>
  <c r="D43" s="1"/>
  <c r="I43" l="1"/>
  <c r="K43" s="1"/>
  <c r="F43"/>
  <c r="G43" l="1"/>
  <c r="H43" s="1"/>
  <c r="J43" s="1"/>
  <c r="D44" s="1"/>
  <c r="I44" l="1"/>
  <c r="K44" s="1"/>
  <c r="F44"/>
  <c r="G44" l="1"/>
  <c r="H44" s="1"/>
  <c r="J44" s="1"/>
  <c r="D45" s="1"/>
  <c r="F45" l="1"/>
  <c r="I45"/>
  <c r="K45" s="1"/>
  <c r="G45" l="1"/>
  <c r="H45" s="1"/>
  <c r="J45" s="1"/>
  <c r="D46" s="1"/>
  <c r="I46" l="1"/>
  <c r="K46" s="1"/>
  <c r="F46"/>
  <c r="G46" l="1"/>
  <c r="H46" s="1"/>
  <c r="J46" s="1"/>
  <c r="D47" s="1"/>
  <c r="I47" l="1"/>
  <c r="K47" s="1"/>
  <c r="F47"/>
  <c r="G47" l="1"/>
  <c r="H47" s="1"/>
  <c r="J47" s="1"/>
  <c r="D48" s="1"/>
  <c r="I48" l="1"/>
  <c r="K48" s="1"/>
  <c r="F48"/>
  <c r="G48" l="1"/>
  <c r="H48" s="1"/>
  <c r="J48" s="1"/>
  <c r="D49" s="1"/>
  <c r="I49" l="1"/>
  <c r="K49" s="1"/>
  <c r="F49"/>
  <c r="G49" l="1"/>
  <c r="H49" s="1"/>
  <c r="J49" s="1"/>
  <c r="D50" s="1"/>
  <c r="I50" l="1"/>
  <c r="K50" s="1"/>
  <c r="F50"/>
  <c r="G50" l="1"/>
  <c r="H50" s="1"/>
  <c r="J50" s="1"/>
  <c r="D51" s="1"/>
  <c r="I51" l="1"/>
  <c r="K51" s="1"/>
  <c r="F51"/>
  <c r="G51" l="1"/>
  <c r="H51" s="1"/>
  <c r="J51" s="1"/>
  <c r="D52" s="1"/>
  <c r="I52" l="1"/>
  <c r="K52" s="1"/>
  <c r="F52"/>
  <c r="G52" l="1"/>
  <c r="H52" s="1"/>
  <c r="J52" s="1"/>
  <c r="D53" s="1"/>
  <c r="F53" l="1"/>
  <c r="I53"/>
  <c r="K53" s="1"/>
  <c r="G53" l="1"/>
  <c r="H53" s="1"/>
  <c r="J53" s="1"/>
  <c r="D54" s="1"/>
  <c r="I54" l="1"/>
  <c r="K54" s="1"/>
  <c r="F54"/>
  <c r="G54" l="1"/>
  <c r="H54" s="1"/>
  <c r="J54" s="1"/>
  <c r="D55" s="1"/>
  <c r="I55" l="1"/>
  <c r="K55" s="1"/>
  <c r="F55"/>
  <c r="G55" l="1"/>
  <c r="H55" s="1"/>
  <c r="J55" s="1"/>
  <c r="D56" s="1"/>
  <c r="I56" l="1"/>
  <c r="K56" s="1"/>
  <c r="F56"/>
  <c r="G56" l="1"/>
  <c r="H56" s="1"/>
  <c r="J56" s="1"/>
  <c r="D57" s="1"/>
  <c r="I57" l="1"/>
  <c r="K57" s="1"/>
  <c r="F57"/>
  <c r="G57" l="1"/>
  <c r="H57" s="1"/>
  <c r="J57" s="1"/>
  <c r="D58" s="1"/>
  <c r="I58" l="1"/>
  <c r="K58" s="1"/>
  <c r="F58"/>
  <c r="G58" l="1"/>
  <c r="H58" s="1"/>
  <c r="J58" s="1"/>
  <c r="D59" s="1"/>
  <c r="F59" l="1"/>
  <c r="I59"/>
  <c r="K59" s="1"/>
  <c r="G59" l="1"/>
  <c r="H59" s="1"/>
  <c r="J59" s="1"/>
  <c r="D60" s="1"/>
  <c r="I60" l="1"/>
  <c r="K60" s="1"/>
  <c r="F60"/>
  <c r="G60" l="1"/>
  <c r="H60" s="1"/>
  <c r="J60" s="1"/>
  <c r="D61" s="1"/>
  <c r="F61" l="1"/>
  <c r="I61"/>
  <c r="K61" s="1"/>
  <c r="G61" l="1"/>
  <c r="H61" s="1"/>
  <c r="J61" s="1"/>
  <c r="D62" s="1"/>
  <c r="F62" l="1"/>
  <c r="I62"/>
  <c r="K62" s="1"/>
  <c r="G62" l="1"/>
  <c r="H62" s="1"/>
  <c r="J62" s="1"/>
  <c r="D63" s="1"/>
  <c r="I63" l="1"/>
  <c r="K63" s="1"/>
  <c r="F63"/>
  <c r="G63" l="1"/>
  <c r="H63" s="1"/>
  <c r="J63" s="1"/>
  <c r="D64" s="1"/>
  <c r="I64" l="1"/>
  <c r="K64" s="1"/>
  <c r="F64"/>
  <c r="G64" l="1"/>
  <c r="H64" s="1"/>
  <c r="J64" s="1"/>
  <c r="D65" s="1"/>
  <c r="I65" l="1"/>
  <c r="K65" s="1"/>
  <c r="F65"/>
  <c r="G65" l="1"/>
  <c r="H65" s="1"/>
  <c r="J65" s="1"/>
  <c r="D66" s="1"/>
  <c r="I66" l="1"/>
  <c r="K66" s="1"/>
  <c r="F66"/>
  <c r="G66" l="1"/>
  <c r="H66" s="1"/>
  <c r="J66" s="1"/>
  <c r="D67" s="1"/>
  <c r="I67" l="1"/>
  <c r="K67" s="1"/>
  <c r="F67"/>
  <c r="G67" l="1"/>
  <c r="H67" s="1"/>
  <c r="J67" s="1"/>
  <c r="D68" s="1"/>
  <c r="I68" l="1"/>
  <c r="K68" s="1"/>
  <c r="F68"/>
  <c r="G68" l="1"/>
  <c r="H68" s="1"/>
  <c r="J68" s="1"/>
  <c r="D69" s="1"/>
  <c r="I69" l="1"/>
  <c r="K69" s="1"/>
  <c r="F69"/>
  <c r="G69" l="1"/>
  <c r="H69" s="1"/>
  <c r="J69" s="1"/>
  <c r="D70" s="1"/>
  <c r="I70" l="1"/>
  <c r="K70" s="1"/>
  <c r="F70"/>
  <c r="G70" l="1"/>
  <c r="H70" s="1"/>
  <c r="J70" s="1"/>
  <c r="D71" s="1"/>
  <c r="I71" l="1"/>
  <c r="K71" s="1"/>
  <c r="F71"/>
  <c r="G71" l="1"/>
  <c r="H71" s="1"/>
  <c r="J71" s="1"/>
  <c r="D72" s="1"/>
  <c r="I72" l="1"/>
  <c r="K72" s="1"/>
  <c r="F72"/>
  <c r="G72" l="1"/>
  <c r="H72" s="1"/>
  <c r="J72" s="1"/>
  <c r="D73" s="1"/>
  <c r="I73" l="1"/>
  <c r="K73" s="1"/>
  <c r="F73"/>
  <c r="G73" l="1"/>
  <c r="H73" s="1"/>
  <c r="J73" s="1"/>
  <c r="D74" s="1"/>
  <c r="F74" l="1"/>
  <c r="I74"/>
  <c r="K74" s="1"/>
  <c r="G74" l="1"/>
  <c r="H74" s="1"/>
  <c r="J74" s="1"/>
  <c r="D75" s="1"/>
  <c r="I75" l="1"/>
  <c r="K75" s="1"/>
  <c r="F75"/>
  <c r="G75" l="1"/>
  <c r="H75" s="1"/>
  <c r="J75" s="1"/>
  <c r="D76" s="1"/>
  <c r="I76" l="1"/>
  <c r="K76" s="1"/>
  <c r="F76"/>
  <c r="G76" l="1"/>
  <c r="H76" s="1"/>
  <c r="J76" s="1"/>
  <c r="D77" s="1"/>
  <c r="I77" l="1"/>
  <c r="K77" s="1"/>
  <c r="F77"/>
  <c r="G77" l="1"/>
  <c r="H77" s="1"/>
  <c r="J77" s="1"/>
  <c r="D78" s="1"/>
  <c r="I78" l="1"/>
  <c r="K78" s="1"/>
  <c r="F78"/>
  <c r="G78" l="1"/>
  <c r="H78" s="1"/>
  <c r="J78" s="1"/>
  <c r="D79" s="1"/>
  <c r="I79" l="1"/>
  <c r="K79" s="1"/>
  <c r="F79"/>
  <c r="G79" l="1"/>
  <c r="H79" s="1"/>
  <c r="J79" s="1"/>
  <c r="D80" s="1"/>
  <c r="I80" l="1"/>
  <c r="K80" s="1"/>
  <c r="F80"/>
  <c r="G80" l="1"/>
  <c r="H80" s="1"/>
  <c r="J80" s="1"/>
  <c r="D81" s="1"/>
  <c r="F81" l="1"/>
  <c r="I81"/>
  <c r="K81" s="1"/>
  <c r="G81" l="1"/>
  <c r="H81" s="1"/>
  <c r="J81" s="1"/>
  <c r="D82" s="1"/>
  <c r="I82" l="1"/>
  <c r="K82" s="1"/>
  <c r="F82"/>
  <c r="G82" l="1"/>
  <c r="H82" s="1"/>
  <c r="J82" s="1"/>
  <c r="D83" s="1"/>
  <c r="I83" l="1"/>
  <c r="K83" s="1"/>
  <c r="F83"/>
  <c r="G83" l="1"/>
  <c r="H83" s="1"/>
  <c r="J83" s="1"/>
  <c r="D84" s="1"/>
  <c r="I84" l="1"/>
  <c r="K84" s="1"/>
  <c r="F84"/>
  <c r="G84" l="1"/>
  <c r="H84" s="1"/>
  <c r="J84" s="1"/>
  <c r="D85" s="1"/>
  <c r="I85" l="1"/>
  <c r="K85" s="1"/>
  <c r="F85"/>
  <c r="G85" l="1"/>
  <c r="H85" s="1"/>
  <c r="J85" s="1"/>
  <c r="D86" s="1"/>
  <c r="I86" l="1"/>
  <c r="K86" s="1"/>
  <c r="F86"/>
  <c r="G86" l="1"/>
  <c r="H86" s="1"/>
  <c r="J86" s="1"/>
  <c r="D87" s="1"/>
  <c r="I87" l="1"/>
  <c r="K87" s="1"/>
  <c r="F87"/>
  <c r="G87" l="1"/>
  <c r="H87" s="1"/>
  <c r="J87" s="1"/>
  <c r="D88" s="1"/>
  <c r="I88" l="1"/>
  <c r="K88" s="1"/>
  <c r="F88"/>
  <c r="G88" l="1"/>
  <c r="H88" s="1"/>
  <c r="J88" s="1"/>
  <c r="D89" s="1"/>
  <c r="I89" l="1"/>
  <c r="K89" s="1"/>
  <c r="F89"/>
  <c r="G89" l="1"/>
  <c r="H89" s="1"/>
  <c r="J89" s="1"/>
  <c r="D90" s="1"/>
  <c r="I90" l="1"/>
  <c r="K90" s="1"/>
  <c r="F90"/>
  <c r="G90" l="1"/>
  <c r="H90" s="1"/>
  <c r="J90" s="1"/>
  <c r="D91" s="1"/>
  <c r="I91" l="1"/>
  <c r="K91" s="1"/>
  <c r="F91"/>
  <c r="G91" l="1"/>
  <c r="H91" s="1"/>
  <c r="J91" s="1"/>
  <c r="D92" s="1"/>
  <c r="I92" l="1"/>
  <c r="K92" s="1"/>
  <c r="F92"/>
  <c r="G92" l="1"/>
  <c r="H92" s="1"/>
  <c r="J92" s="1"/>
  <c r="D93" s="1"/>
  <c r="I93" l="1"/>
  <c r="K93" s="1"/>
  <c r="F93"/>
  <c r="G93" l="1"/>
  <c r="H93" s="1"/>
  <c r="J93" s="1"/>
  <c r="D94" s="1"/>
  <c r="I94" l="1"/>
  <c r="K94" s="1"/>
  <c r="F94"/>
  <c r="G94" l="1"/>
  <c r="H94" s="1"/>
  <c r="J94" s="1"/>
  <c r="D95" s="1"/>
  <c r="I95" l="1"/>
  <c r="K95" s="1"/>
  <c r="F95"/>
  <c r="G95" l="1"/>
  <c r="H95" s="1"/>
  <c r="J95" s="1"/>
  <c r="D96" s="1"/>
  <c r="I96" l="1"/>
  <c r="K96" s="1"/>
  <c r="F96"/>
  <c r="G96" l="1"/>
  <c r="H96" s="1"/>
  <c r="J96" s="1"/>
  <c r="D97" s="1"/>
  <c r="I97" l="1"/>
  <c r="K97" s="1"/>
  <c r="F97"/>
  <c r="G97" l="1"/>
  <c r="H97" s="1"/>
  <c r="J97" s="1"/>
  <c r="D98" s="1"/>
  <c r="I98" l="1"/>
  <c r="K98" s="1"/>
  <c r="F98"/>
  <c r="G98" l="1"/>
  <c r="H98" s="1"/>
  <c r="J98" s="1"/>
  <c r="D99" s="1"/>
  <c r="I99" l="1"/>
  <c r="K99" s="1"/>
  <c r="F99"/>
  <c r="G99" l="1"/>
  <c r="H99" s="1"/>
  <c r="J99" s="1"/>
  <c r="D100" s="1"/>
  <c r="I100" l="1"/>
  <c r="K100" s="1"/>
  <c r="F100"/>
  <c r="G100" l="1"/>
  <c r="H100" s="1"/>
  <c r="J100" s="1"/>
  <c r="D101" s="1"/>
  <c r="I101" l="1"/>
  <c r="K101" s="1"/>
  <c r="F101"/>
  <c r="G101" l="1"/>
  <c r="H101" s="1"/>
  <c r="J101" s="1"/>
  <c r="D102" s="1"/>
  <c r="F102" l="1"/>
  <c r="I102"/>
  <c r="K102" s="1"/>
  <c r="G102" l="1"/>
  <c r="H102" s="1"/>
  <c r="J102" s="1"/>
  <c r="D103" s="1"/>
  <c r="I103" l="1"/>
  <c r="K103" s="1"/>
  <c r="F103"/>
  <c r="G103" l="1"/>
  <c r="H103" s="1"/>
  <c r="J103" s="1"/>
  <c r="D104" s="1"/>
  <c r="I104" l="1"/>
  <c r="K104" s="1"/>
  <c r="F104"/>
  <c r="G104" l="1"/>
  <c r="H104" s="1"/>
  <c r="J104" s="1"/>
  <c r="D105" s="1"/>
  <c r="I105" l="1"/>
  <c r="K105" s="1"/>
  <c r="F105"/>
  <c r="G105" l="1"/>
  <c r="H105" s="1"/>
  <c r="J105" s="1"/>
  <c r="D106" s="1"/>
  <c r="I106" l="1"/>
  <c r="K106" s="1"/>
  <c r="F106"/>
  <c r="G106" l="1"/>
  <c r="H106" s="1"/>
  <c r="J106" s="1"/>
  <c r="D107" s="1"/>
  <c r="I107" l="1"/>
  <c r="K107" s="1"/>
  <c r="F107"/>
  <c r="G107" l="1"/>
  <c r="H107" s="1"/>
  <c r="J107" s="1"/>
  <c r="D108" s="1"/>
  <c r="I108" l="1"/>
  <c r="K108" s="1"/>
  <c r="F108"/>
  <c r="G108" l="1"/>
  <c r="H108" s="1"/>
  <c r="J108" s="1"/>
  <c r="D109" s="1"/>
  <c r="I109" l="1"/>
  <c r="K109" s="1"/>
  <c r="F109"/>
  <c r="G109" l="1"/>
  <c r="H109" s="1"/>
  <c r="J109" s="1"/>
  <c r="D110" s="1"/>
  <c r="I110" l="1"/>
  <c r="K110" s="1"/>
  <c r="F110"/>
  <c r="G110" l="1"/>
  <c r="H110" s="1"/>
  <c r="J110" s="1"/>
  <c r="D111" s="1"/>
  <c r="F111" l="1"/>
  <c r="I111"/>
  <c r="K111" s="1"/>
  <c r="G111" l="1"/>
  <c r="H111" s="1"/>
  <c r="J111" s="1"/>
  <c r="D112" s="1"/>
  <c r="I112" l="1"/>
  <c r="K112" s="1"/>
  <c r="F112"/>
  <c r="G112" l="1"/>
  <c r="H112" s="1"/>
  <c r="J112" s="1"/>
  <c r="D113" s="1"/>
  <c r="F113" l="1"/>
  <c r="I113"/>
  <c r="K113" s="1"/>
  <c r="G113" l="1"/>
  <c r="H113" s="1"/>
  <c r="J113" s="1"/>
  <c r="D114" s="1"/>
  <c r="I114" l="1"/>
  <c r="K114" s="1"/>
  <c r="F114"/>
  <c r="G114" l="1"/>
  <c r="H114" s="1"/>
  <c r="J114" s="1"/>
  <c r="D115" s="1"/>
  <c r="I115" l="1"/>
  <c r="K115" s="1"/>
  <c r="F115"/>
  <c r="G115" l="1"/>
  <c r="H115" s="1"/>
  <c r="J115" s="1"/>
  <c r="D116" s="1"/>
  <c r="I116" l="1"/>
  <c r="K116" s="1"/>
  <c r="F116"/>
  <c r="G116" l="1"/>
  <c r="H116" s="1"/>
  <c r="J116" s="1"/>
  <c r="D117" s="1"/>
  <c r="I117" l="1"/>
  <c r="K117" s="1"/>
  <c r="F117"/>
  <c r="G117" l="1"/>
  <c r="H117" s="1"/>
  <c r="J117" s="1"/>
  <c r="D118" s="1"/>
  <c r="I118" l="1"/>
  <c r="K118" s="1"/>
  <c r="F118"/>
  <c r="G118" l="1"/>
  <c r="H118" s="1"/>
  <c r="J118" s="1"/>
  <c r="D119" s="1"/>
  <c r="F119" l="1"/>
  <c r="I119"/>
  <c r="K119" s="1"/>
  <c r="G119" l="1"/>
  <c r="H119" s="1"/>
  <c r="J119" s="1"/>
  <c r="D120" s="1"/>
  <c r="I120" l="1"/>
  <c r="K120" s="1"/>
  <c r="F120"/>
  <c r="G120" l="1"/>
  <c r="H120" s="1"/>
  <c r="J120" s="1"/>
  <c r="D121" s="1"/>
  <c r="I121" l="1"/>
  <c r="K121" s="1"/>
  <c r="F121"/>
  <c r="G121" l="1"/>
  <c r="H121" s="1"/>
  <c r="J121" s="1"/>
  <c r="D122" s="1"/>
  <c r="I122" l="1"/>
  <c r="K122" s="1"/>
  <c r="F122"/>
  <c r="G122" l="1"/>
  <c r="H122" s="1"/>
  <c r="J122" s="1"/>
  <c r="D123" s="1"/>
  <c r="F123" l="1"/>
  <c r="I123"/>
  <c r="K123" s="1"/>
  <c r="G123" l="1"/>
  <c r="H123" s="1"/>
  <c r="J123" s="1"/>
  <c r="D124" s="1"/>
  <c r="I124" l="1"/>
  <c r="K124" s="1"/>
  <c r="F124"/>
  <c r="G124" l="1"/>
  <c r="H124" s="1"/>
  <c r="J124" s="1"/>
  <c r="D125" s="1"/>
  <c r="I125" l="1"/>
  <c r="K125" s="1"/>
  <c r="F125"/>
  <c r="G125" l="1"/>
  <c r="H125" s="1"/>
  <c r="J125" s="1"/>
  <c r="D126" s="1"/>
  <c r="F126" l="1"/>
  <c r="I126"/>
  <c r="K126" s="1"/>
  <c r="G126" l="1"/>
  <c r="H126" s="1"/>
  <c r="J126" s="1"/>
  <c r="D127" s="1"/>
  <c r="I127" l="1"/>
  <c r="K127" s="1"/>
  <c r="F127"/>
  <c r="G127" l="1"/>
  <c r="H127" s="1"/>
  <c r="J127" s="1"/>
  <c r="D128" s="1"/>
  <c r="I128" l="1"/>
  <c r="K128" s="1"/>
  <c r="F128"/>
  <c r="G128" l="1"/>
  <c r="H128" s="1"/>
  <c r="J128" s="1"/>
  <c r="D129" s="1"/>
  <c r="I129" l="1"/>
  <c r="K129" s="1"/>
  <c r="F129"/>
  <c r="G129" l="1"/>
  <c r="H129" s="1"/>
  <c r="J129" s="1"/>
  <c r="D130" s="1"/>
  <c r="I130" l="1"/>
  <c r="K130" s="1"/>
  <c r="F130"/>
  <c r="G130" l="1"/>
  <c r="H130" s="1"/>
  <c r="J130" s="1"/>
  <c r="D131" s="1"/>
  <c r="I131" l="1"/>
  <c r="F131"/>
  <c r="K131" l="1"/>
  <c r="G131"/>
  <c r="H131" l="1"/>
  <c r="J131" s="1"/>
  <c r="D132" s="1"/>
  <c r="I132" l="1"/>
  <c r="F132"/>
  <c r="K132" l="1"/>
  <c r="G132"/>
  <c r="H132" l="1"/>
  <c r="J132" s="1"/>
  <c r="D133" s="1"/>
  <c r="F133" l="1"/>
  <c r="I133"/>
  <c r="G133" l="1"/>
  <c r="K133"/>
  <c r="H133" l="1"/>
  <c r="J133" s="1"/>
  <c r="D134" s="1"/>
  <c r="I134" l="1"/>
  <c r="F134"/>
  <c r="K134" l="1"/>
  <c r="G134"/>
  <c r="H134" l="1"/>
  <c r="J134" s="1"/>
  <c r="D135" s="1"/>
  <c r="F135" l="1"/>
  <c r="I135"/>
  <c r="G135" l="1"/>
  <c r="K135"/>
  <c r="H135" l="1"/>
  <c r="J135" s="1"/>
  <c r="D136" s="1"/>
  <c r="I136" l="1"/>
  <c r="F136"/>
  <c r="K136" l="1"/>
  <c r="G136"/>
  <c r="H136" s="1"/>
  <c r="J136" s="1"/>
  <c r="D137" s="1"/>
  <c r="I137" l="1"/>
  <c r="K137" s="1"/>
  <c r="F137"/>
  <c r="G137" l="1"/>
  <c r="H137" s="1"/>
  <c r="J137" s="1"/>
  <c r="D138" s="1"/>
  <c r="I138" l="1"/>
  <c r="K138" s="1"/>
  <c r="F138"/>
  <c r="G138" l="1"/>
  <c r="H138" s="1"/>
  <c r="J138" s="1"/>
  <c r="D139" s="1"/>
  <c r="I139" l="1"/>
  <c r="K139" s="1"/>
  <c r="F139"/>
  <c r="G139" l="1"/>
  <c r="H139" s="1"/>
  <c r="J139" s="1"/>
  <c r="D140" s="1"/>
  <c r="F140" l="1"/>
  <c r="I140"/>
  <c r="K140" s="1"/>
  <c r="G140" l="1"/>
  <c r="H140" s="1"/>
  <c r="J140" s="1"/>
  <c r="D141" s="1"/>
  <c r="F141" l="1"/>
  <c r="I141"/>
  <c r="K141" s="1"/>
  <c r="G141" l="1"/>
  <c r="H141" s="1"/>
  <c r="J141" s="1"/>
  <c r="D142" s="1"/>
  <c r="I142" l="1"/>
  <c r="K142" s="1"/>
  <c r="F142"/>
  <c r="G142" l="1"/>
  <c r="H142" s="1"/>
  <c r="J142" s="1"/>
  <c r="D143" s="1"/>
  <c r="I143" l="1"/>
  <c r="K143" s="1"/>
  <c r="F143"/>
  <c r="G143" l="1"/>
  <c r="H143" s="1"/>
  <c r="J143" s="1"/>
  <c r="D144" s="1"/>
  <c r="I144" l="1"/>
  <c r="K144" s="1"/>
  <c r="F144"/>
  <c r="G144" l="1"/>
  <c r="H144" s="1"/>
  <c r="J144" s="1"/>
  <c r="D145" s="1"/>
  <c r="I145" l="1"/>
  <c r="K145" s="1"/>
  <c r="F145"/>
  <c r="G145" l="1"/>
  <c r="H145" s="1"/>
  <c r="J145" s="1"/>
  <c r="D146" s="1"/>
  <c r="I146" l="1"/>
  <c r="K146" s="1"/>
  <c r="F146"/>
  <c r="G146" l="1"/>
  <c r="H146" s="1"/>
  <c r="J146" s="1"/>
  <c r="D147" s="1"/>
  <c r="F147" l="1"/>
  <c r="I147"/>
  <c r="K147" s="1"/>
  <c r="G147" l="1"/>
  <c r="H147" s="1"/>
  <c r="J147" s="1"/>
  <c r="D148" s="1"/>
  <c r="F148" l="1"/>
  <c r="I148"/>
  <c r="K148" s="1"/>
  <c r="G148" l="1"/>
  <c r="H148" s="1"/>
  <c r="J148" s="1"/>
  <c r="D149" s="1"/>
  <c r="I149" l="1"/>
  <c r="K149" s="1"/>
  <c r="F149"/>
  <c r="G149" l="1"/>
  <c r="H149" s="1"/>
  <c r="J149" s="1"/>
  <c r="D150" s="1"/>
  <c r="I150" l="1"/>
  <c r="K150" s="1"/>
  <c r="F150"/>
  <c r="G150" l="1"/>
  <c r="H150" s="1"/>
  <c r="J150" s="1"/>
  <c r="D151" s="1"/>
  <c r="I151" l="1"/>
  <c r="K151" s="1"/>
  <c r="F151"/>
  <c r="G151" l="1"/>
  <c r="H151" s="1"/>
  <c r="J151" s="1"/>
  <c r="D152" s="1"/>
  <c r="I152" l="1"/>
  <c r="K152" s="1"/>
  <c r="F152"/>
  <c r="G152" l="1"/>
  <c r="H152" s="1"/>
  <c r="J152" s="1"/>
  <c r="D153" s="1"/>
  <c r="F153" l="1"/>
  <c r="I153"/>
  <c r="K153" s="1"/>
  <c r="G153" l="1"/>
  <c r="H153" s="1"/>
  <c r="J153" s="1"/>
  <c r="D154" s="1"/>
  <c r="I154" l="1"/>
  <c r="K154" s="1"/>
  <c r="F154"/>
  <c r="G154" l="1"/>
  <c r="H154" s="1"/>
  <c r="J154" s="1"/>
  <c r="D155" s="1"/>
  <c r="I155" l="1"/>
  <c r="K155" s="1"/>
  <c r="F155"/>
  <c r="G155" l="1"/>
  <c r="H155" s="1"/>
  <c r="J155" s="1"/>
  <c r="D156" s="1"/>
  <c r="F156" l="1"/>
  <c r="I156"/>
  <c r="K156" s="1"/>
  <c r="G156" l="1"/>
  <c r="H156" s="1"/>
  <c r="J156" s="1"/>
  <c r="D157" s="1"/>
  <c r="I157" l="1"/>
  <c r="K157" s="1"/>
  <c r="F157"/>
  <c r="G157" l="1"/>
  <c r="H157" s="1"/>
  <c r="J157" s="1"/>
  <c r="D158" s="1"/>
  <c r="I158" l="1"/>
  <c r="K158" s="1"/>
  <c r="F158"/>
  <c r="G158" l="1"/>
  <c r="H158" s="1"/>
  <c r="J158" s="1"/>
  <c r="D159" s="1"/>
  <c r="I159" l="1"/>
  <c r="K159" s="1"/>
  <c r="F159"/>
  <c r="G159" l="1"/>
  <c r="H159" s="1"/>
  <c r="J159" s="1"/>
  <c r="D160" s="1"/>
  <c r="I160" l="1"/>
  <c r="K160" s="1"/>
  <c r="F160"/>
  <c r="G160" l="1"/>
  <c r="H160" s="1"/>
  <c r="J160" s="1"/>
  <c r="D161" s="1"/>
  <c r="I161" l="1"/>
  <c r="K161" s="1"/>
  <c r="F161"/>
  <c r="G161" l="1"/>
  <c r="H161" s="1"/>
  <c r="J161" s="1"/>
  <c r="D162" s="1"/>
  <c r="F162" l="1"/>
  <c r="I162"/>
  <c r="K162" s="1"/>
  <c r="G162" l="1"/>
  <c r="H162" s="1"/>
  <c r="J162" s="1"/>
  <c r="D163" s="1"/>
  <c r="I163" l="1"/>
  <c r="K163" s="1"/>
  <c r="F163"/>
  <c r="G163" l="1"/>
  <c r="H163" s="1"/>
  <c r="J163" s="1"/>
  <c r="D164" s="1"/>
  <c r="I164" l="1"/>
  <c r="K164" s="1"/>
  <c r="F164"/>
  <c r="G164" l="1"/>
  <c r="H164" s="1"/>
  <c r="J164" s="1"/>
  <c r="D165" s="1"/>
  <c r="F165" l="1"/>
  <c r="I165"/>
  <c r="K165" s="1"/>
  <c r="G165" l="1"/>
  <c r="H165" s="1"/>
  <c r="J165" s="1"/>
  <c r="D166" s="1"/>
  <c r="I166" l="1"/>
  <c r="K166" s="1"/>
  <c r="F166"/>
  <c r="G166" l="1"/>
  <c r="H166" s="1"/>
  <c r="J166" s="1"/>
  <c r="D167" s="1"/>
  <c r="F167" l="1"/>
  <c r="I167"/>
  <c r="K167" s="1"/>
  <c r="G167" l="1"/>
  <c r="H167" s="1"/>
  <c r="J167" s="1"/>
  <c r="D168" s="1"/>
  <c r="F168" l="1"/>
  <c r="I168"/>
  <c r="K168" s="1"/>
  <c r="G168" l="1"/>
  <c r="H168" s="1"/>
  <c r="J168" s="1"/>
  <c r="D169" s="1"/>
  <c r="I169" l="1"/>
  <c r="K169" s="1"/>
  <c r="F169"/>
  <c r="G169" l="1"/>
  <c r="H169" s="1"/>
  <c r="J169" s="1"/>
  <c r="D170" s="1"/>
  <c r="I170" l="1"/>
  <c r="K170" s="1"/>
  <c r="F170"/>
  <c r="G170" l="1"/>
  <c r="H170" s="1"/>
  <c r="J170" s="1"/>
  <c r="D171" s="1"/>
  <c r="I171" l="1"/>
  <c r="K171" s="1"/>
  <c r="F171"/>
  <c r="G171" l="1"/>
  <c r="H171" s="1"/>
  <c r="J171" s="1"/>
  <c r="D172" s="1"/>
  <c r="I172" l="1"/>
  <c r="K172" s="1"/>
  <c r="F172"/>
  <c r="G172" l="1"/>
  <c r="H172" s="1"/>
  <c r="J172" s="1"/>
  <c r="D173" s="1"/>
  <c r="I173" l="1"/>
  <c r="K173" s="1"/>
  <c r="F173"/>
  <c r="G173" l="1"/>
  <c r="H173" s="1"/>
  <c r="J173" s="1"/>
  <c r="D174" s="1"/>
  <c r="I174" l="1"/>
  <c r="K174" s="1"/>
  <c r="F174"/>
  <c r="G174" l="1"/>
  <c r="H174" s="1"/>
  <c r="J174" s="1"/>
  <c r="D175" s="1"/>
  <c r="I175" l="1"/>
  <c r="K175" s="1"/>
  <c r="F175"/>
  <c r="G175" l="1"/>
  <c r="H175" s="1"/>
  <c r="J175" s="1"/>
  <c r="D176" s="1"/>
  <c r="I176" l="1"/>
  <c r="K176" s="1"/>
  <c r="F176"/>
  <c r="G176" l="1"/>
  <c r="H176" s="1"/>
  <c r="J176" s="1"/>
  <c r="D177" s="1"/>
  <c r="F177" l="1"/>
  <c r="I177"/>
  <c r="K177" s="1"/>
  <c r="G177" l="1"/>
  <c r="H177" s="1"/>
  <c r="J177" s="1"/>
  <c r="D178" s="1"/>
  <c r="I178" l="1"/>
  <c r="K178" s="1"/>
  <c r="F178"/>
  <c r="G178" l="1"/>
  <c r="H178" s="1"/>
  <c r="J178" s="1"/>
  <c r="D179" s="1"/>
  <c r="F179" l="1"/>
  <c r="I179"/>
  <c r="K179" s="1"/>
  <c r="G179" l="1"/>
  <c r="H179" s="1"/>
  <c r="J179" s="1"/>
  <c r="D180" s="1"/>
  <c r="I180" l="1"/>
  <c r="K180" s="1"/>
  <c r="F180"/>
  <c r="G180" l="1"/>
  <c r="H180" s="1"/>
  <c r="J180" s="1"/>
  <c r="D181" s="1"/>
  <c r="I181" l="1"/>
  <c r="K181" s="1"/>
  <c r="F181"/>
  <c r="G181" l="1"/>
  <c r="H181" s="1"/>
  <c r="J181" s="1"/>
  <c r="D182" s="1"/>
  <c r="F182" l="1"/>
  <c r="I182"/>
  <c r="K182" s="1"/>
  <c r="G182" l="1"/>
  <c r="H182" s="1"/>
  <c r="J182" s="1"/>
  <c r="D183" s="1"/>
  <c r="F183" l="1"/>
  <c r="I183"/>
  <c r="K183" s="1"/>
  <c r="G183" l="1"/>
  <c r="H183" s="1"/>
  <c r="J183" s="1"/>
  <c r="D184" s="1"/>
  <c r="I184" l="1"/>
  <c r="K184" s="1"/>
  <c r="F184"/>
  <c r="G184" l="1"/>
  <c r="H184" s="1"/>
  <c r="J184" s="1"/>
  <c r="D185" s="1"/>
  <c r="I185" l="1"/>
  <c r="K185" s="1"/>
  <c r="F185"/>
  <c r="G185" l="1"/>
  <c r="H185" s="1"/>
  <c r="J185" s="1"/>
  <c r="D186" s="1"/>
  <c r="I186" l="1"/>
  <c r="K186" s="1"/>
  <c r="F186"/>
  <c r="G186" l="1"/>
  <c r="H186" s="1"/>
  <c r="J186" s="1"/>
  <c r="D187" s="1"/>
  <c r="I187" l="1"/>
  <c r="K187" s="1"/>
  <c r="F187"/>
  <c r="G187" l="1"/>
  <c r="H187" s="1"/>
  <c r="J187" s="1"/>
  <c r="D188" s="1"/>
  <c r="I188" l="1"/>
  <c r="K188" s="1"/>
  <c r="F188"/>
  <c r="G188" l="1"/>
  <c r="H188" s="1"/>
  <c r="J188" s="1"/>
  <c r="D189" s="1"/>
  <c r="I189" l="1"/>
  <c r="K189" s="1"/>
  <c r="F189"/>
  <c r="G189" l="1"/>
  <c r="H189" s="1"/>
  <c r="J189" s="1"/>
  <c r="D190" s="1"/>
  <c r="F190" l="1"/>
  <c r="I190"/>
  <c r="K190" s="1"/>
  <c r="G190" l="1"/>
  <c r="H190" s="1"/>
  <c r="J190" s="1"/>
  <c r="D191" s="1"/>
  <c r="F191" l="1"/>
  <c r="I191"/>
  <c r="K191" s="1"/>
  <c r="G191" l="1"/>
  <c r="H191" s="1"/>
  <c r="J191" s="1"/>
  <c r="D192" s="1"/>
  <c r="I192" l="1"/>
  <c r="K192" s="1"/>
  <c r="F192"/>
  <c r="G192" l="1"/>
  <c r="H192" s="1"/>
  <c r="J192" s="1"/>
  <c r="D193" s="1"/>
  <c r="I193" l="1"/>
  <c r="K193" s="1"/>
  <c r="F193"/>
  <c r="G193" l="1"/>
  <c r="H193" s="1"/>
  <c r="J193" s="1"/>
  <c r="D194" s="1"/>
  <c r="F194" l="1"/>
  <c r="I194"/>
  <c r="K194" s="1"/>
  <c r="G194" l="1"/>
  <c r="H194" s="1"/>
  <c r="J194" s="1"/>
  <c r="D195" s="1"/>
  <c r="F195" l="1"/>
  <c r="I195"/>
  <c r="K195" s="1"/>
  <c r="G195" l="1"/>
  <c r="H195" s="1"/>
  <c r="J195" s="1"/>
  <c r="D196" s="1"/>
  <c r="I196" l="1"/>
  <c r="K196" s="1"/>
  <c r="F196"/>
  <c r="G196" l="1"/>
  <c r="H196" s="1"/>
  <c r="J196" s="1"/>
  <c r="D197" s="1"/>
  <c r="I197" l="1"/>
  <c r="K197" s="1"/>
  <c r="F197"/>
  <c r="G197" l="1"/>
  <c r="H197" s="1"/>
  <c r="J197" s="1"/>
  <c r="D198" s="1"/>
  <c r="I198" l="1"/>
  <c r="K198" s="1"/>
  <c r="F198"/>
  <c r="G198" l="1"/>
  <c r="H198" s="1"/>
  <c r="J198" s="1"/>
  <c r="D199" s="1"/>
  <c r="F199" l="1"/>
  <c r="I199"/>
  <c r="K199" s="1"/>
  <c r="G199" l="1"/>
  <c r="H199" s="1"/>
  <c r="J199" s="1"/>
  <c r="D200" s="1"/>
  <c r="I200" l="1"/>
  <c r="K200" s="1"/>
  <c r="F200"/>
  <c r="G200" l="1"/>
  <c r="H200" s="1"/>
  <c r="J200" s="1"/>
  <c r="D201" s="1"/>
  <c r="F201" l="1"/>
  <c r="I201"/>
  <c r="K201" s="1"/>
  <c r="G201" l="1"/>
  <c r="H201" s="1"/>
  <c r="J201" s="1"/>
  <c r="D202" s="1"/>
  <c r="F202" l="1"/>
  <c r="I202"/>
  <c r="K202" s="1"/>
  <c r="G202" l="1"/>
  <c r="H202" s="1"/>
  <c r="J202" s="1"/>
  <c r="D203" s="1"/>
  <c r="I203" l="1"/>
  <c r="K203" s="1"/>
  <c r="F203"/>
  <c r="G203" l="1"/>
  <c r="H203" s="1"/>
  <c r="J203" s="1"/>
  <c r="D204" s="1"/>
  <c r="I204" l="1"/>
  <c r="K204" s="1"/>
  <c r="F204"/>
  <c r="G204" l="1"/>
  <c r="H204" s="1"/>
  <c r="J204" s="1"/>
  <c r="D205" s="1"/>
  <c r="I205" l="1"/>
  <c r="K205" s="1"/>
  <c r="F205"/>
  <c r="G205" l="1"/>
  <c r="H205" s="1"/>
  <c r="J205" s="1"/>
  <c r="D206" s="1"/>
  <c r="I206" l="1"/>
  <c r="K206" s="1"/>
  <c r="F206"/>
  <c r="G206" l="1"/>
  <c r="H206" s="1"/>
  <c r="J206" s="1"/>
  <c r="D207" s="1"/>
  <c r="I207" l="1"/>
  <c r="K207" s="1"/>
  <c r="F207"/>
  <c r="G207" l="1"/>
  <c r="H207" s="1"/>
  <c r="J207" s="1"/>
  <c r="D208" s="1"/>
  <c r="I208" l="1"/>
  <c r="K208" s="1"/>
  <c r="F208"/>
  <c r="G208" l="1"/>
  <c r="H208" s="1"/>
  <c r="J208" s="1"/>
  <c r="D209" s="1"/>
  <c r="F209" l="1"/>
  <c r="I209"/>
  <c r="K209" s="1"/>
  <c r="G209" l="1"/>
  <c r="H209" s="1"/>
  <c r="J209" s="1"/>
  <c r="D210" s="1"/>
  <c r="F210" l="1"/>
  <c r="I210"/>
  <c r="K210" s="1"/>
  <c r="G210" l="1"/>
  <c r="H210" s="1"/>
  <c r="J210" s="1"/>
  <c r="D211" s="1"/>
  <c r="I211" l="1"/>
  <c r="K211" s="1"/>
  <c r="F211"/>
  <c r="G211" l="1"/>
  <c r="H211" s="1"/>
  <c r="J211" s="1"/>
  <c r="D212" s="1"/>
  <c r="I212" l="1"/>
  <c r="K212" s="1"/>
  <c r="F212"/>
  <c r="G212" l="1"/>
  <c r="H212" s="1"/>
  <c r="J212" s="1"/>
  <c r="D213" s="1"/>
  <c r="I213" l="1"/>
  <c r="K213" s="1"/>
  <c r="F213"/>
  <c r="G213" l="1"/>
  <c r="H213" s="1"/>
  <c r="J213" s="1"/>
  <c r="D214" s="1"/>
  <c r="I214" l="1"/>
  <c r="K214" s="1"/>
  <c r="F214"/>
  <c r="G214" l="1"/>
  <c r="H214" s="1"/>
  <c r="J214" s="1"/>
  <c r="D215" s="1"/>
  <c r="I215" l="1"/>
  <c r="K215" s="1"/>
  <c r="F215"/>
  <c r="G215" l="1"/>
  <c r="H215" s="1"/>
  <c r="J215" s="1"/>
  <c r="D216" s="1"/>
  <c r="F216" l="1"/>
  <c r="I216"/>
  <c r="K216" s="1"/>
  <c r="G216" l="1"/>
  <c r="H216" s="1"/>
  <c r="J216" s="1"/>
  <c r="D217" s="1"/>
  <c r="I217" l="1"/>
  <c r="K217" s="1"/>
  <c r="F217"/>
  <c r="G217" l="1"/>
  <c r="H217" s="1"/>
  <c r="J217" s="1"/>
  <c r="D218" s="1"/>
  <c r="I218" l="1"/>
  <c r="K218" s="1"/>
  <c r="F218"/>
  <c r="G218" l="1"/>
  <c r="H218" s="1"/>
  <c r="J218" s="1"/>
  <c r="D219" s="1"/>
  <c r="I219" l="1"/>
  <c r="K219" s="1"/>
  <c r="F219"/>
  <c r="G219" l="1"/>
  <c r="H219" s="1"/>
  <c r="J219" s="1"/>
  <c r="D220" s="1"/>
  <c r="I220" l="1"/>
  <c r="K220" s="1"/>
  <c r="F220"/>
  <c r="G220" l="1"/>
  <c r="H220" s="1"/>
  <c r="J220" s="1"/>
  <c r="D221" s="1"/>
  <c r="I221" l="1"/>
  <c r="K221" s="1"/>
  <c r="F221"/>
  <c r="G221" l="1"/>
  <c r="H221" s="1"/>
  <c r="J221" s="1"/>
  <c r="D222" s="1"/>
  <c r="I222" l="1"/>
  <c r="K222" s="1"/>
  <c r="F222"/>
  <c r="G222" l="1"/>
  <c r="H222" s="1"/>
  <c r="J222" s="1"/>
  <c r="D223" s="1"/>
  <c r="I223" l="1"/>
  <c r="K223" s="1"/>
  <c r="F223"/>
  <c r="G223" l="1"/>
  <c r="H223" s="1"/>
  <c r="J223" s="1"/>
  <c r="D224" s="1"/>
  <c r="I224" l="1"/>
  <c r="K224" s="1"/>
  <c r="F224"/>
  <c r="G224" l="1"/>
  <c r="H224" s="1"/>
  <c r="J224" s="1"/>
  <c r="D225" s="1"/>
  <c r="F225" l="1"/>
  <c r="I225"/>
  <c r="K225" s="1"/>
  <c r="G225" l="1"/>
  <c r="H225" s="1"/>
  <c r="J225" s="1"/>
  <c r="D226" s="1"/>
  <c r="F226" l="1"/>
  <c r="I226"/>
  <c r="K226" s="1"/>
  <c r="G226" l="1"/>
  <c r="H226" s="1"/>
  <c r="J226" s="1"/>
  <c r="D227" s="1"/>
  <c r="F227" l="1"/>
  <c r="I227"/>
  <c r="K227" s="1"/>
  <c r="G227" l="1"/>
  <c r="H227" s="1"/>
  <c r="J227" s="1"/>
  <c r="D228" s="1"/>
  <c r="I228" l="1"/>
  <c r="K228" s="1"/>
  <c r="F228"/>
  <c r="G228" l="1"/>
  <c r="H228" s="1"/>
  <c r="J228" s="1"/>
  <c r="D229" s="1"/>
  <c r="I229" l="1"/>
  <c r="K229" s="1"/>
  <c r="F229"/>
  <c r="G229" l="1"/>
  <c r="H229" s="1"/>
  <c r="J229" s="1"/>
  <c r="D230" s="1"/>
  <c r="F230" l="1"/>
  <c r="I230"/>
  <c r="K230" s="1"/>
  <c r="G230" l="1"/>
  <c r="H230" s="1"/>
  <c r="J230" s="1"/>
  <c r="D231" s="1"/>
  <c r="I231" l="1"/>
  <c r="K231" s="1"/>
  <c r="F231"/>
  <c r="G231" l="1"/>
  <c r="H231" s="1"/>
  <c r="J231" s="1"/>
  <c r="D232" s="1"/>
  <c r="I232" l="1"/>
  <c r="K232" s="1"/>
  <c r="F232"/>
  <c r="G232" l="1"/>
  <c r="H232" s="1"/>
  <c r="J232" s="1"/>
  <c r="D233" s="1"/>
  <c r="I233" l="1"/>
  <c r="K233" s="1"/>
  <c r="F233"/>
  <c r="G233" l="1"/>
  <c r="H233" s="1"/>
  <c r="J233" s="1"/>
  <c r="D234" s="1"/>
  <c r="I234" l="1"/>
  <c r="K234" s="1"/>
  <c r="F234"/>
  <c r="G234" l="1"/>
  <c r="H234" s="1"/>
  <c r="J234" s="1"/>
  <c r="D235" s="1"/>
  <c r="I235" l="1"/>
  <c r="K235" s="1"/>
  <c r="F235"/>
  <c r="G235" l="1"/>
  <c r="H235" s="1"/>
  <c r="J235" s="1"/>
  <c r="D236" s="1"/>
  <c r="I236" l="1"/>
  <c r="K236" s="1"/>
  <c r="F236"/>
  <c r="G236" l="1"/>
  <c r="H236" s="1"/>
  <c r="J236" s="1"/>
  <c r="D237" s="1"/>
  <c r="I237" l="1"/>
  <c r="K237" s="1"/>
  <c r="F237"/>
  <c r="G237" l="1"/>
  <c r="H237" s="1"/>
  <c r="J237" s="1"/>
  <c r="D238" s="1"/>
  <c r="I238" l="1"/>
  <c r="K238" s="1"/>
  <c r="F238"/>
  <c r="G238" l="1"/>
  <c r="H238" s="1"/>
  <c r="J238" s="1"/>
  <c r="D239" s="1"/>
  <c r="I239" l="1"/>
  <c r="K239" s="1"/>
  <c r="F239"/>
  <c r="G239" l="1"/>
  <c r="H239" s="1"/>
  <c r="J239" s="1"/>
  <c r="D240" s="1"/>
  <c r="F240" l="1"/>
  <c r="I240"/>
  <c r="K240" s="1"/>
  <c r="G240" l="1"/>
  <c r="H240" s="1"/>
  <c r="J240" s="1"/>
  <c r="D241" s="1"/>
  <c r="I241" l="1"/>
  <c r="K241" s="1"/>
  <c r="F241"/>
  <c r="G241" l="1"/>
  <c r="H241" s="1"/>
  <c r="J241" s="1"/>
  <c r="D242" s="1"/>
  <c r="F242" l="1"/>
  <c r="I242"/>
  <c r="K242" s="1"/>
  <c r="G242" l="1"/>
  <c r="H242" s="1"/>
  <c r="J242" s="1"/>
  <c r="D243" s="1"/>
  <c r="I243" l="1"/>
  <c r="K243" s="1"/>
  <c r="F243"/>
  <c r="G243" l="1"/>
  <c r="H243" s="1"/>
  <c r="J243" s="1"/>
  <c r="D244" s="1"/>
  <c r="I244" l="1"/>
  <c r="K244" s="1"/>
  <c r="F244"/>
  <c r="G244" l="1"/>
  <c r="H244" s="1"/>
  <c r="J244" s="1"/>
  <c r="D245" s="1"/>
  <c r="I245" l="1"/>
  <c r="K245" s="1"/>
  <c r="F245"/>
  <c r="G245" l="1"/>
  <c r="H245" s="1"/>
  <c r="J245" s="1"/>
  <c r="D246" s="1"/>
  <c r="I246" l="1"/>
  <c r="K246" s="1"/>
  <c r="F246"/>
  <c r="G246" l="1"/>
  <c r="H246" s="1"/>
  <c r="J246" s="1"/>
  <c r="D247" s="1"/>
  <c r="I247" l="1"/>
  <c r="K247" s="1"/>
  <c r="F247"/>
  <c r="G247" l="1"/>
  <c r="H247" s="1"/>
  <c r="J247" s="1"/>
  <c r="D248" s="1"/>
  <c r="F248" l="1"/>
  <c r="I248"/>
  <c r="K248" s="1"/>
  <c r="G248" l="1"/>
  <c r="H248" s="1"/>
  <c r="J248" s="1"/>
  <c r="D249" s="1"/>
  <c r="I249" l="1"/>
  <c r="K249" s="1"/>
  <c r="F249"/>
  <c r="G249" l="1"/>
  <c r="H249" s="1"/>
  <c r="J249" s="1"/>
  <c r="D250" s="1"/>
  <c r="I250" l="1"/>
  <c r="K250" s="1"/>
  <c r="F250"/>
  <c r="G250" l="1"/>
  <c r="H250" s="1"/>
  <c r="J250" s="1"/>
  <c r="D251" s="1"/>
  <c r="I251" l="1"/>
  <c r="K251" s="1"/>
  <c r="F251"/>
  <c r="G251" l="1"/>
  <c r="H251" s="1"/>
  <c r="J251" s="1"/>
  <c r="D252" s="1"/>
  <c r="F252" l="1"/>
  <c r="I252"/>
  <c r="K252" s="1"/>
  <c r="G252" l="1"/>
  <c r="H252" s="1"/>
  <c r="J252" s="1"/>
  <c r="D253" s="1"/>
  <c r="I253" l="1"/>
  <c r="K253" s="1"/>
  <c r="F253"/>
  <c r="G253" l="1"/>
  <c r="H253" s="1"/>
  <c r="J253" s="1"/>
  <c r="D254" s="1"/>
  <c r="I254" l="1"/>
  <c r="K254" s="1"/>
  <c r="F254"/>
  <c r="G254" l="1"/>
  <c r="H254" s="1"/>
  <c r="J254" s="1"/>
  <c r="D255" s="1"/>
  <c r="I255" l="1"/>
  <c r="K255" s="1"/>
  <c r="F255"/>
  <c r="G255" l="1"/>
  <c r="H255" s="1"/>
  <c r="J255" s="1"/>
  <c r="D256" s="1"/>
  <c r="F256" l="1"/>
  <c r="I256"/>
  <c r="K256" s="1"/>
  <c r="G256" l="1"/>
  <c r="H256" s="1"/>
  <c r="J256" s="1"/>
  <c r="D257" s="1"/>
  <c r="F257" l="1"/>
  <c r="I257"/>
  <c r="K257" s="1"/>
  <c r="G257" l="1"/>
  <c r="H257" s="1"/>
  <c r="J257" s="1"/>
  <c r="D258" s="1"/>
  <c r="I258" l="1"/>
  <c r="K258" s="1"/>
  <c r="F258"/>
  <c r="G258" l="1"/>
  <c r="H258" s="1"/>
  <c r="J258" s="1"/>
  <c r="D259" s="1"/>
  <c r="I259" l="1"/>
  <c r="K259" s="1"/>
  <c r="F259"/>
  <c r="G259" l="1"/>
  <c r="H259" s="1"/>
  <c r="J259" s="1"/>
  <c r="D260" s="1"/>
  <c r="I260" l="1"/>
  <c r="K260" s="1"/>
  <c r="F260"/>
  <c r="G260" l="1"/>
  <c r="H260" s="1"/>
  <c r="J260" s="1"/>
  <c r="D261" s="1"/>
  <c r="I261" l="1"/>
  <c r="K261" s="1"/>
  <c r="F261"/>
  <c r="G261" l="1"/>
  <c r="H261" s="1"/>
  <c r="J261" s="1"/>
  <c r="D262" s="1"/>
  <c r="I262" l="1"/>
  <c r="K262" s="1"/>
  <c r="F262"/>
  <c r="G262" l="1"/>
  <c r="H262" s="1"/>
  <c r="J262" s="1"/>
  <c r="D263" s="1"/>
  <c r="I263" l="1"/>
  <c r="K263" s="1"/>
  <c r="F263"/>
  <c r="G263" l="1"/>
  <c r="H263" s="1"/>
  <c r="J263" s="1"/>
  <c r="D264" s="1"/>
  <c r="I264" l="1"/>
  <c r="K264" s="1"/>
  <c r="F264"/>
  <c r="G264" l="1"/>
  <c r="H264" s="1"/>
  <c r="J264" s="1"/>
  <c r="D265" s="1"/>
  <c r="I265" l="1"/>
  <c r="K265" s="1"/>
  <c r="F265"/>
  <c r="G265" l="1"/>
  <c r="H265" s="1"/>
  <c r="J265" s="1"/>
  <c r="D266" s="1"/>
  <c r="I266" l="1"/>
  <c r="K266" s="1"/>
  <c r="F266"/>
  <c r="G266" l="1"/>
  <c r="H266" s="1"/>
  <c r="J266" s="1"/>
  <c r="D267" s="1"/>
  <c r="I267" l="1"/>
  <c r="K267" s="1"/>
  <c r="F267"/>
  <c r="G267" l="1"/>
  <c r="H267" s="1"/>
  <c r="J267" s="1"/>
  <c r="D268" s="1"/>
  <c r="I268" l="1"/>
  <c r="K268" s="1"/>
  <c r="F268"/>
  <c r="G268" l="1"/>
  <c r="H268" s="1"/>
  <c r="J268" s="1"/>
  <c r="D269" s="1"/>
  <c r="I269" l="1"/>
  <c r="K269" s="1"/>
  <c r="F269"/>
  <c r="G269" l="1"/>
  <c r="H269" s="1"/>
  <c r="J269" s="1"/>
  <c r="D270" s="1"/>
  <c r="I270" l="1"/>
  <c r="K270" s="1"/>
  <c r="F270"/>
  <c r="G270" l="1"/>
  <c r="H270" s="1"/>
  <c r="J270" s="1"/>
  <c r="D271" s="1"/>
  <c r="I271" l="1"/>
  <c r="K271" s="1"/>
  <c r="F271"/>
  <c r="G271" l="1"/>
  <c r="H271" s="1"/>
  <c r="J271" s="1"/>
  <c r="D272" s="1"/>
  <c r="I272" l="1"/>
  <c r="K272" s="1"/>
  <c r="F272"/>
  <c r="G272" l="1"/>
  <c r="H272" s="1"/>
  <c r="J272" s="1"/>
  <c r="D273" s="1"/>
  <c r="F273" l="1"/>
  <c r="I273"/>
  <c r="K273" s="1"/>
  <c r="G273" l="1"/>
  <c r="H273" s="1"/>
  <c r="J273" s="1"/>
  <c r="D274" s="1"/>
  <c r="I274" l="1"/>
  <c r="K274" s="1"/>
  <c r="F274"/>
  <c r="G274" l="1"/>
  <c r="H274" s="1"/>
  <c r="J274" s="1"/>
  <c r="D275" s="1"/>
  <c r="F275" l="1"/>
  <c r="I275"/>
  <c r="K275" s="1"/>
  <c r="G275" l="1"/>
  <c r="H275" s="1"/>
  <c r="J275" s="1"/>
  <c r="D276" s="1"/>
  <c r="I276" l="1"/>
  <c r="K276" s="1"/>
  <c r="F276"/>
  <c r="G276" l="1"/>
  <c r="H276" s="1"/>
  <c r="J276" s="1"/>
  <c r="D277" s="1"/>
  <c r="I277" l="1"/>
  <c r="K277" s="1"/>
  <c r="F277"/>
  <c r="G277" l="1"/>
  <c r="H277" s="1"/>
  <c r="J277" s="1"/>
  <c r="D278" s="1"/>
  <c r="I278" l="1"/>
  <c r="K278" s="1"/>
  <c r="F278"/>
  <c r="G278" l="1"/>
  <c r="H278" s="1"/>
  <c r="J278" s="1"/>
  <c r="D279" s="1"/>
  <c r="F279" l="1"/>
  <c r="I279"/>
  <c r="K279" s="1"/>
  <c r="G279" l="1"/>
  <c r="H279" s="1"/>
  <c r="J279" s="1"/>
  <c r="D280" s="1"/>
  <c r="I280" l="1"/>
  <c r="K280" s="1"/>
  <c r="F280"/>
  <c r="G280" l="1"/>
  <c r="H280" s="1"/>
  <c r="J280" s="1"/>
  <c r="D281" s="1"/>
  <c r="F281" l="1"/>
  <c r="I281"/>
  <c r="K281" s="1"/>
  <c r="G281" l="1"/>
  <c r="H281" s="1"/>
  <c r="J281" s="1"/>
  <c r="D282" s="1"/>
  <c r="I282" l="1"/>
  <c r="K282" s="1"/>
  <c r="F282"/>
  <c r="G282" l="1"/>
  <c r="H282" s="1"/>
  <c r="J282" s="1"/>
  <c r="D283" s="1"/>
  <c r="I283" l="1"/>
  <c r="K283" s="1"/>
  <c r="F283"/>
  <c r="G283" l="1"/>
  <c r="H283" s="1"/>
  <c r="J283" s="1"/>
  <c r="D284" s="1"/>
  <c r="I284" l="1"/>
  <c r="K284" s="1"/>
  <c r="F284"/>
  <c r="G284" l="1"/>
  <c r="H284" s="1"/>
  <c r="J284" s="1"/>
  <c r="D285" s="1"/>
  <c r="I285" l="1"/>
  <c r="K285" s="1"/>
  <c r="F285"/>
  <c r="G285" l="1"/>
  <c r="H285" s="1"/>
  <c r="J285" s="1"/>
  <c r="D286" s="1"/>
  <c r="I286" l="1"/>
  <c r="K286" s="1"/>
  <c r="F286"/>
  <c r="G286" l="1"/>
  <c r="H286" s="1"/>
  <c r="J286" s="1"/>
  <c r="D287" s="1"/>
  <c r="I287" l="1"/>
  <c r="K287" s="1"/>
  <c r="F287"/>
  <c r="G287" l="1"/>
  <c r="H287" s="1"/>
  <c r="J287" s="1"/>
  <c r="D288" s="1"/>
  <c r="I288" l="1"/>
  <c r="K288" s="1"/>
  <c r="F288"/>
  <c r="G288" l="1"/>
  <c r="H288" s="1"/>
  <c r="J288" s="1"/>
  <c r="D289" s="1"/>
  <c r="I289" l="1"/>
  <c r="K289" s="1"/>
  <c r="F289"/>
  <c r="G289" l="1"/>
  <c r="H289" s="1"/>
  <c r="J289" s="1"/>
  <c r="D290" s="1"/>
  <c r="I290" l="1"/>
  <c r="K290" s="1"/>
  <c r="F290"/>
  <c r="G290" l="1"/>
  <c r="H290" s="1"/>
  <c r="J290" s="1"/>
  <c r="D291" s="1"/>
  <c r="F291" l="1"/>
  <c r="I291"/>
  <c r="K291" s="1"/>
  <c r="G291" l="1"/>
  <c r="H291" s="1"/>
  <c r="J291" s="1"/>
  <c r="D292" s="1"/>
  <c r="I292" l="1"/>
  <c r="K292" s="1"/>
  <c r="F292"/>
  <c r="G292" l="1"/>
  <c r="H292" s="1"/>
  <c r="J292" s="1"/>
  <c r="D293" s="1"/>
  <c r="I293" l="1"/>
  <c r="K293" s="1"/>
  <c r="F293"/>
  <c r="G293" l="1"/>
  <c r="H293" s="1"/>
  <c r="J293" s="1"/>
  <c r="D294" s="1"/>
  <c r="F294" l="1"/>
  <c r="I294"/>
  <c r="K294" s="1"/>
  <c r="G294" l="1"/>
  <c r="H294" s="1"/>
  <c r="J294" s="1"/>
  <c r="D295" s="1"/>
  <c r="I295" l="1"/>
  <c r="K295" s="1"/>
  <c r="F295"/>
  <c r="G295" l="1"/>
  <c r="H295" s="1"/>
  <c r="J295" s="1"/>
  <c r="D296" s="1"/>
  <c r="F296" l="1"/>
  <c r="I296"/>
  <c r="K296" s="1"/>
  <c r="G296" l="1"/>
  <c r="H296" s="1"/>
  <c r="J296" s="1"/>
  <c r="D297" s="1"/>
  <c r="I297" l="1"/>
  <c r="K297" s="1"/>
  <c r="F297"/>
  <c r="G297" l="1"/>
  <c r="H297" s="1"/>
  <c r="J297" s="1"/>
  <c r="D298" s="1"/>
  <c r="F298" l="1"/>
  <c r="I298"/>
  <c r="K298" s="1"/>
  <c r="G298" l="1"/>
  <c r="H298" s="1"/>
  <c r="J298" s="1"/>
  <c r="D299" s="1"/>
  <c r="I299" l="1"/>
  <c r="K299" s="1"/>
  <c r="F299"/>
  <c r="G299" l="1"/>
  <c r="H299" s="1"/>
  <c r="J299" s="1"/>
  <c r="D300" s="1"/>
  <c r="I300" l="1"/>
  <c r="K300" s="1"/>
  <c r="F300"/>
  <c r="G300" l="1"/>
  <c r="H300" s="1"/>
  <c r="J300" s="1"/>
  <c r="D301" s="1"/>
  <c r="I301" l="1"/>
  <c r="K301" s="1"/>
  <c r="F301"/>
  <c r="G301" l="1"/>
  <c r="H301" s="1"/>
  <c r="J301" s="1"/>
  <c r="D302" s="1"/>
  <c r="I302" l="1"/>
  <c r="K302" s="1"/>
  <c r="F302"/>
  <c r="G302" l="1"/>
  <c r="H302" s="1"/>
  <c r="J302" s="1"/>
  <c r="D303" s="1"/>
  <c r="I303" l="1"/>
  <c r="K303" s="1"/>
  <c r="F303"/>
  <c r="G303" l="1"/>
  <c r="H303" s="1"/>
  <c r="J303" s="1"/>
  <c r="D304" s="1"/>
  <c r="I304" l="1"/>
  <c r="K304" s="1"/>
  <c r="F304"/>
  <c r="G304" l="1"/>
  <c r="H304" s="1"/>
  <c r="J304" s="1"/>
  <c r="D305" s="1"/>
  <c r="I305" l="1"/>
  <c r="K305" s="1"/>
  <c r="F305"/>
  <c r="G305" l="1"/>
  <c r="H305" s="1"/>
  <c r="J305" s="1"/>
  <c r="D306" s="1"/>
  <c r="I306" l="1"/>
  <c r="K306" s="1"/>
  <c r="F306"/>
  <c r="G306" l="1"/>
  <c r="H306" s="1"/>
  <c r="J306"/>
  <c r="D307" s="1"/>
  <c r="F307" l="1"/>
  <c r="I307"/>
  <c r="K307" s="1"/>
  <c r="G307" l="1"/>
  <c r="H307" s="1"/>
  <c r="J307" s="1"/>
  <c r="D308" s="1"/>
  <c r="I308" l="1"/>
  <c r="K308" s="1"/>
  <c r="F308"/>
  <c r="G308" l="1"/>
  <c r="H308" s="1"/>
  <c r="J308" s="1"/>
  <c r="D309" s="1"/>
  <c r="I309" l="1"/>
  <c r="K309" s="1"/>
  <c r="F309"/>
  <c r="G309" l="1"/>
  <c r="H309" s="1"/>
  <c r="J309" s="1"/>
  <c r="D310" s="1"/>
  <c r="I310" l="1"/>
  <c r="K310" s="1"/>
  <c r="F310"/>
  <c r="G310" l="1"/>
  <c r="H310" s="1"/>
  <c r="J310" s="1"/>
  <c r="D311" s="1"/>
  <c r="F311" l="1"/>
  <c r="I311"/>
  <c r="K311" s="1"/>
  <c r="G311" l="1"/>
  <c r="H311" s="1"/>
  <c r="J311" s="1"/>
  <c r="D312" s="1"/>
  <c r="I312" l="1"/>
  <c r="K312" s="1"/>
  <c r="F312"/>
  <c r="J312" l="1"/>
  <c r="D313" s="1"/>
  <c r="G312"/>
  <c r="H312" s="1"/>
  <c r="F313" l="1"/>
  <c r="I313"/>
  <c r="K313" s="1"/>
  <c r="J313" l="1"/>
  <c r="D314" s="1"/>
  <c r="G313"/>
  <c r="H313" s="1"/>
  <c r="I314" l="1"/>
  <c r="K314" s="1"/>
  <c r="F314"/>
  <c r="G314" l="1"/>
  <c r="H314" s="1"/>
  <c r="J314"/>
  <c r="D315" s="1"/>
  <c r="I315" l="1"/>
  <c r="K315" s="1"/>
  <c r="F315"/>
  <c r="J315" l="1"/>
  <c r="D316" s="1"/>
  <c r="G315"/>
  <c r="H315" s="1"/>
  <c r="I316" l="1"/>
  <c r="K316" s="1"/>
  <c r="F316"/>
  <c r="J316" l="1"/>
  <c r="D317" s="1"/>
  <c r="G316"/>
  <c r="H316" s="1"/>
  <c r="I317" l="1"/>
  <c r="K317" s="1"/>
  <c r="F317"/>
  <c r="J317" l="1"/>
  <c r="D318" s="1"/>
  <c r="G317"/>
  <c r="H317" s="1"/>
  <c r="I318" l="1"/>
  <c r="K318" s="1"/>
  <c r="F318"/>
  <c r="G318" l="1"/>
  <c r="H318" s="1"/>
  <c r="J318"/>
  <c r="D319" s="1"/>
  <c r="I319" l="1"/>
  <c r="K319" s="1"/>
  <c r="F319"/>
  <c r="J319" l="1"/>
  <c r="D320" s="1"/>
  <c r="G319"/>
  <c r="H319" s="1"/>
  <c r="I320" l="1"/>
  <c r="K320" s="1"/>
  <c r="F320"/>
  <c r="G320" l="1"/>
  <c r="H320" s="1"/>
  <c r="J320"/>
  <c r="D321" s="1"/>
  <c r="I321" l="1"/>
  <c r="K321" s="1"/>
  <c r="F321"/>
  <c r="G321" l="1"/>
  <c r="H321" s="1"/>
  <c r="J321"/>
  <c r="D322" s="1"/>
  <c r="I322" l="1"/>
  <c r="K322" s="1"/>
  <c r="F322"/>
  <c r="J322" l="1"/>
  <c r="D323" s="1"/>
  <c r="G322"/>
  <c r="H322" s="1"/>
  <c r="F323" l="1"/>
  <c r="I323"/>
  <c r="K323" s="1"/>
  <c r="G323" l="1"/>
  <c r="H323" s="1"/>
  <c r="J323"/>
  <c r="D324" s="1"/>
  <c r="I324" l="1"/>
  <c r="K324" s="1"/>
  <c r="F324"/>
  <c r="G324" l="1"/>
  <c r="H324" s="1"/>
  <c r="J324"/>
  <c r="D325" s="1"/>
  <c r="I325" l="1"/>
  <c r="K325" s="1"/>
  <c r="F325"/>
  <c r="G325" l="1"/>
  <c r="H325" s="1"/>
  <c r="J325"/>
  <c r="D326" s="1"/>
  <c r="F326" l="1"/>
  <c r="I326"/>
  <c r="K326" s="1"/>
  <c r="J326" l="1"/>
  <c r="D327" s="1"/>
  <c r="G326"/>
  <c r="H326" s="1"/>
  <c r="I327" l="1"/>
  <c r="K327" s="1"/>
  <c r="F327"/>
  <c r="G327" l="1"/>
  <c r="H327" s="1"/>
  <c r="J327"/>
  <c r="D328" s="1"/>
  <c r="F328" l="1"/>
  <c r="I328"/>
  <c r="K328" s="1"/>
  <c r="G328" l="1"/>
  <c r="H328" s="1"/>
  <c r="J328"/>
  <c r="D329" s="1"/>
  <c r="F329" l="1"/>
  <c r="I329"/>
  <c r="K329" s="1"/>
  <c r="J329" l="1"/>
  <c r="D330" s="1"/>
  <c r="G329"/>
  <c r="H329" s="1"/>
  <c r="I330" l="1"/>
  <c r="K330" s="1"/>
  <c r="F330"/>
  <c r="J330" l="1"/>
  <c r="D331" s="1"/>
  <c r="G330"/>
  <c r="H330" s="1"/>
  <c r="I331" l="1"/>
  <c r="K331" s="1"/>
  <c r="F331"/>
  <c r="J331" l="1"/>
  <c r="D332" s="1"/>
  <c r="G331"/>
  <c r="H331" s="1"/>
  <c r="I332" l="1"/>
  <c r="K332" s="1"/>
  <c r="F332"/>
  <c r="G332" l="1"/>
  <c r="H332" s="1"/>
  <c r="J332"/>
  <c r="D333" s="1"/>
  <c r="I333" l="1"/>
  <c r="K333" s="1"/>
  <c r="F333"/>
  <c r="G333" l="1"/>
  <c r="H333" s="1"/>
  <c r="J333"/>
  <c r="D334" s="1"/>
  <c r="I334" l="1"/>
  <c r="K334" s="1"/>
  <c r="F334"/>
  <c r="J334" l="1"/>
  <c r="D335" s="1"/>
  <c r="G334"/>
  <c r="H334" s="1"/>
  <c r="I335" l="1"/>
  <c r="K335" s="1"/>
  <c r="F335"/>
  <c r="G335" l="1"/>
  <c r="H335" s="1"/>
  <c r="J335"/>
  <c r="D336" s="1"/>
  <c r="I336" l="1"/>
  <c r="K336" s="1"/>
  <c r="F336"/>
  <c r="J336" l="1"/>
  <c r="D337" s="1"/>
  <c r="G336"/>
  <c r="H336" s="1"/>
  <c r="F337" l="1"/>
  <c r="I337"/>
  <c r="K337" s="1"/>
  <c r="J337" l="1"/>
  <c r="D338" s="1"/>
  <c r="G337"/>
  <c r="H337" s="1"/>
  <c r="I338" l="1"/>
  <c r="K338" s="1"/>
  <c r="F338"/>
  <c r="G338" l="1"/>
  <c r="H338" s="1"/>
  <c r="J338"/>
  <c r="D339" s="1"/>
  <c r="F339" l="1"/>
  <c r="I339"/>
  <c r="K339" s="1"/>
  <c r="J339" l="1"/>
  <c r="D340" s="1"/>
  <c r="G339"/>
  <c r="H339" s="1"/>
  <c r="I340" l="1"/>
  <c r="K340" s="1"/>
  <c r="F340"/>
  <c r="J340" l="1"/>
  <c r="D341" s="1"/>
  <c r="G340"/>
  <c r="H340" s="1"/>
  <c r="I341" l="1"/>
  <c r="K341" s="1"/>
  <c r="F341"/>
  <c r="J341" l="1"/>
  <c r="D342" s="1"/>
  <c r="G341"/>
  <c r="H341" s="1"/>
  <c r="I342" l="1"/>
  <c r="K342" s="1"/>
  <c r="F342"/>
  <c r="G342" l="1"/>
  <c r="H342" s="1"/>
  <c r="J342"/>
  <c r="D343" s="1"/>
  <c r="F343" l="1"/>
  <c r="I343"/>
  <c r="K343" s="1"/>
  <c r="J343" l="1"/>
  <c r="D344" s="1"/>
  <c r="G343"/>
  <c r="H343" s="1"/>
  <c r="I344" l="1"/>
  <c r="K344" s="1"/>
  <c r="F344"/>
  <c r="G344" l="1"/>
  <c r="H344" s="1"/>
  <c r="J344"/>
  <c r="D345" s="1"/>
  <c r="F345" l="1"/>
  <c r="I345"/>
  <c r="K345" s="1"/>
  <c r="J345" l="1"/>
  <c r="D346" s="1"/>
  <c r="G345"/>
  <c r="H345" s="1"/>
  <c r="I346" l="1"/>
  <c r="K346" s="1"/>
  <c r="F346"/>
  <c r="G346" l="1"/>
  <c r="H346" s="1"/>
  <c r="J346"/>
  <c r="D347" s="1"/>
  <c r="I347" l="1"/>
  <c r="K347" s="1"/>
  <c r="F347"/>
  <c r="J347" l="1"/>
  <c r="D348" s="1"/>
  <c r="G347"/>
  <c r="H347" s="1"/>
  <c r="I348" l="1"/>
  <c r="K348" s="1"/>
  <c r="F348"/>
  <c r="J348" l="1"/>
  <c r="D349" s="1"/>
  <c r="G348"/>
  <c r="H348" s="1"/>
  <c r="F349" l="1"/>
  <c r="I349"/>
  <c r="K349" s="1"/>
  <c r="G349" l="1"/>
  <c r="H349" s="1"/>
  <c r="J349"/>
  <c r="D350" s="1"/>
  <c r="I350" l="1"/>
  <c r="K350" s="1"/>
  <c r="F350"/>
  <c r="G350" l="1"/>
  <c r="H350" s="1"/>
  <c r="J350"/>
  <c r="D351" s="1"/>
  <c r="I351" l="1"/>
  <c r="K351" s="1"/>
  <c r="F351"/>
  <c r="J351" l="1"/>
  <c r="D352" s="1"/>
  <c r="G351"/>
  <c r="H351" s="1"/>
  <c r="I352" l="1"/>
  <c r="K352" s="1"/>
  <c r="F352"/>
  <c r="J352" l="1"/>
  <c r="D353" s="1"/>
  <c r="G352"/>
  <c r="H352" s="1"/>
  <c r="I353" l="1"/>
  <c r="K353" s="1"/>
  <c r="F353"/>
  <c r="G353" l="1"/>
  <c r="H353" s="1"/>
  <c r="J353"/>
  <c r="D354" s="1"/>
  <c r="I354" l="1"/>
  <c r="K354" s="1"/>
  <c r="F354"/>
  <c r="G354" l="1"/>
  <c r="H354" s="1"/>
  <c r="J354"/>
  <c r="D355" s="1"/>
  <c r="I355" l="1"/>
  <c r="K355" s="1"/>
  <c r="F355"/>
  <c r="J355" l="1"/>
  <c r="D356" s="1"/>
  <c r="G355"/>
  <c r="H355" s="1"/>
  <c r="I356" l="1"/>
  <c r="K356" s="1"/>
  <c r="F356"/>
  <c r="G356" l="1"/>
  <c r="H356" s="1"/>
  <c r="J356"/>
  <c r="D357" s="1"/>
  <c r="F357" l="1"/>
  <c r="I357"/>
  <c r="K357" s="1"/>
  <c r="G357" l="1"/>
  <c r="H357" s="1"/>
  <c r="J357"/>
  <c r="D358" s="1"/>
  <c r="I358" l="1"/>
  <c r="K358" s="1"/>
  <c r="F358"/>
  <c r="J358" l="1"/>
  <c r="D359" s="1"/>
  <c r="G358"/>
  <c r="H358" s="1"/>
  <c r="F359" l="1"/>
  <c r="I359"/>
  <c r="K359" s="1"/>
  <c r="G359" l="1"/>
  <c r="H359" s="1"/>
  <c r="J359"/>
  <c r="D360" s="1"/>
  <c r="I360" l="1"/>
  <c r="K360" s="1"/>
  <c r="F360"/>
  <c r="G360" l="1"/>
  <c r="H360" s="1"/>
  <c r="J360"/>
  <c r="D361" s="1"/>
  <c r="F361" l="1"/>
  <c r="I361"/>
  <c r="K361" s="1"/>
  <c r="G361" l="1"/>
  <c r="H361" s="1"/>
  <c r="J361"/>
  <c r="D362" s="1"/>
  <c r="I362" l="1"/>
  <c r="K362" s="1"/>
  <c r="F362"/>
  <c r="J362" l="1"/>
  <c r="D363" s="1"/>
  <c r="G362"/>
  <c r="H362" s="1"/>
  <c r="I363" l="1"/>
  <c r="K363" s="1"/>
  <c r="F363"/>
  <c r="G363" l="1"/>
  <c r="H363" s="1"/>
  <c r="J363"/>
  <c r="D364" s="1"/>
  <c r="I364" l="1"/>
  <c r="K364" s="1"/>
  <c r="F364"/>
  <c r="G364" l="1"/>
  <c r="H364" s="1"/>
  <c r="J364"/>
  <c r="D365" s="1"/>
  <c r="I365" l="1"/>
  <c r="K365" s="1"/>
  <c r="F365"/>
  <c r="G365" l="1"/>
  <c r="H365" s="1"/>
  <c r="J365"/>
  <c r="D366" s="1"/>
  <c r="I366" l="1"/>
  <c r="K366" s="1"/>
  <c r="F366"/>
  <c r="G366" l="1"/>
  <c r="H366" s="1"/>
  <c r="J366"/>
  <c r="D367" s="1"/>
  <c r="I367" l="1"/>
  <c r="K367" s="1"/>
  <c r="F367"/>
  <c r="J367" l="1"/>
  <c r="D368" s="1"/>
  <c r="G367"/>
  <c r="H367" s="1"/>
  <c r="I368" l="1"/>
  <c r="K368" s="1"/>
  <c r="F368"/>
  <c r="G368" l="1"/>
  <c r="H368" s="1"/>
  <c r="J368"/>
  <c r="D369" s="1"/>
  <c r="I369" l="1"/>
  <c r="K369" s="1"/>
  <c r="F369"/>
  <c r="G369" l="1"/>
  <c r="H369" s="1"/>
  <c r="J369"/>
  <c r="D370" s="1"/>
  <c r="I370" l="1"/>
  <c r="K370" s="1"/>
  <c r="F370"/>
  <c r="J370" l="1"/>
  <c r="D371" s="1"/>
  <c r="G370"/>
  <c r="H370" s="1"/>
  <c r="I371" l="1"/>
  <c r="F371"/>
  <c r="I6" s="1"/>
  <c r="J371" l="1"/>
  <c r="I5" s="1"/>
  <c r="G371"/>
  <c r="K371"/>
  <c r="I7"/>
  <c r="H371" l="1"/>
</calcChain>
</file>

<file path=xl/sharedStrings.xml><?xml version="1.0" encoding="utf-8"?>
<sst xmlns="http://schemas.openxmlformats.org/spreadsheetml/2006/main" count="26" uniqueCount="26">
  <si>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</si>
  <si>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</si>
  <si>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</si>
  <si>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</si>
  <si>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</si>
  <si>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</si>
  <si>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Scheduled payment</t>
  </si>
  <si>
    <t>Scheduled number of payments</t>
  </si>
  <si>
    <t>Actual number of payments</t>
  </si>
  <si>
    <t>Total early payments</t>
  </si>
  <si>
    <t>Total interest</t>
  </si>
  <si>
    <t>ENTER VALUES</t>
  </si>
  <si>
    <t>LOAN SUMMARY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</si>
  <si>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</si>
  <si>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</si>
  <si>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</si>
  <si>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</si>
  <si>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</si>
  <si>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</si>
  <si>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</si>
  <si>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</si>
  <si>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</si>
  <si>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</si>
  <si>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</si>
  <si>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Woodgrove Bank</t>
  </si>
  <si>
    <t>Mortgage Amortization Schedule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</si>
</sst>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sz val="11"/>
      <name val="Arial"/>
      <family val="2"/>
      <scheme val="minor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6"/>
      <color theme="8" tint="-0.249977111117893"/>
      <name val="Microsoft Sans Serif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8"/>
      </bottom>
      <diagonal/>
    </border>
    <border>
      <left/>
      <right/>
      <top style="thick">
        <color theme="8"/>
      </top>
      <bottom style="thick">
        <color theme="8"/>
      </bottom>
      <diagonal/>
    </border>
    <border>
      <left/>
      <right/>
      <top/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1" applyNumberFormat="0" applyFill="0" applyProtection="0">
      <alignment vertical="center"/>
    </xf>
    <xf numFmtId="0" fontId="4" fillId="0" borderId="2" applyNumberFormat="0" applyFill="0" applyProtection="0">
      <alignment vertical="center"/>
    </xf>
    <xf numFmtId="0" fontId="2" fillId="0" borderId="3" applyNumberFormat="0" applyFill="0" applyProtection="0">
      <alignment vertical="center"/>
    </xf>
    <xf numFmtId="0" fontId="3" fillId="2" borderId="4" applyNumberFormat="0" applyProtection="0">
      <alignment horizontal="right"/>
    </xf>
    <xf numFmtId="0" fontId="5" fillId="0" borderId="4" applyNumberFormat="0" applyProtection="0">
      <alignment vertical="center"/>
    </xf>
    <xf numFmtId="10" fontId="6" fillId="0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3" borderId="0" applyNumberFormat="0" applyFont="0" applyAlignment="0">
      <alignment horizontal="center" vertical="center" wrapText="1"/>
    </xf>
    <xf numFmtId="0" fontId="7" fillId="4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4" fontId="3" fillId="2" borderId="0" applyFont="0" applyFill="0" applyBorder="0" applyProtection="0">
      <alignment horizontal="right" indent="2"/>
    </xf>
    <xf numFmtId="0" fontId="7" fillId="4" borderId="0" applyBorder="0" applyProtection="0">
      <alignment horizontal="right" vertical="center" wrapText="1" indent="2"/>
    </xf>
  </cellStyleXfs>
  <cellXfs count="25">
    <xf numFmtId="0" fontId="0" fillId="0" borderId="0" xfId="0"/>
    <xf numFmtId="0" fontId="2" fillId="0" borderId="3" xfId="3">
      <alignment vertical="center"/>
    </xf>
    <xf numFmtId="164" fontId="3" fillId="2" borderId="0" xfId="7"/>
    <xf numFmtId="164" fontId="3" fillId="2" borderId="4" xfId="7" applyFont="1" applyFill="1" applyBorder="1"/>
    <xf numFmtId="1" fontId="3" fillId="2" borderId="0" xfId="10" applyFill="1"/>
    <xf numFmtId="1" fontId="3" fillId="2" borderId="4" xfId="10" applyFill="1" applyBorder="1"/>
    <xf numFmtId="1" fontId="0" fillId="0" borderId="0" xfId="10" applyFont="1" applyFill="1" applyBorder="1" applyAlignment="1">
      <alignment horizontal="left"/>
    </xf>
    <xf numFmtId="14" fontId="3" fillId="2" borderId="4" xfId="11" applyFill="1" applyBorder="1"/>
    <xf numFmtId="14" fontId="0" fillId="0" borderId="0" xfId="11" applyFont="1" applyFill="1" applyBorder="1" applyAlignment="1">
      <alignment horizontal="left"/>
    </xf>
    <xf numFmtId="164" fontId="0" fillId="0" borderId="0" xfId="12" applyFont="1" applyFill="1" applyBorder="1">
      <alignment horizontal="right" indent="2"/>
    </xf>
    <xf numFmtId="10" fontId="3" fillId="2" borderId="4" xfId="6" applyFont="1" applyFill="1" applyBorder="1" applyAlignment="1">
      <alignment horizontal="right"/>
    </xf>
    <xf numFmtId="0" fontId="8" fillId="0" borderId="5" xfId="1" applyFont="1" applyBorder="1">
      <alignment vertical="center"/>
    </xf>
    <xf numFmtId="0" fontId="1" fillId="0" borderId="5" xfId="1" applyBorder="1">
      <alignment vertical="center"/>
    </xf>
    <xf numFmtId="0" fontId="4" fillId="0" borderId="6" xfId="2" applyBorder="1">
      <alignment vertical="center"/>
    </xf>
    <xf numFmtId="164" fontId="3" fillId="5" borderId="0" xfId="8" applyNumberFormat="1" applyFill="1" applyBorder="1" applyAlignment="1"/>
    <xf numFmtId="1" fontId="3" fillId="5" borderId="4" xfId="10" applyFill="1" applyBorder="1" applyAlignment="1"/>
    <xf numFmtId="164" fontId="3" fillId="5" borderId="4" xfId="8" applyNumberFormat="1" applyFill="1" applyBorder="1" applyAlignment="1"/>
    <xf numFmtId="1" fontId="0" fillId="5" borderId="0" xfId="10" applyFont="1" applyFill="1" applyBorder="1" applyAlignment="1">
      <alignment horizontal="left"/>
    </xf>
    <xf numFmtId="14" fontId="0" fillId="5" borderId="0" xfId="11" applyFont="1" applyFill="1" applyBorder="1" applyAlignment="1">
      <alignment horizontal="left"/>
    </xf>
    <xf numFmtId="164" fontId="0" fillId="5" borderId="0" xfId="12" applyFont="1" applyFill="1" applyBorder="1">
      <alignment horizontal="right" indent="2"/>
    </xf>
    <xf numFmtId="0" fontId="7" fillId="6" borderId="0" xfId="9" applyFill="1">
      <alignment vertical="center" wrapText="1"/>
    </xf>
    <xf numFmtId="0" fontId="7" fillId="6" borderId="0" xfId="13" applyFill="1">
      <alignment horizontal="right" vertical="center" wrapText="1" indent="2"/>
    </xf>
    <xf numFmtId="0" fontId="5" fillId="0" borderId="4" xfId="5">
      <alignment vertical="center"/>
    </xf>
    <xf numFmtId="0" fontId="5" fillId="0" borderId="7" xfId="5" applyBorder="1">
      <alignment vertical="center"/>
    </xf>
    <xf numFmtId="0" fontId="3" fillId="2" borderId="4" xfId="4">
      <alignment horizontal="right"/>
    </xf>
  </cellXfs>
  <cellStyles count="14">
    <cellStyle name="Amount" xfId="7"/>
    <cellStyle name="Date" xfId="11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/>
    <cellStyle name="Input" xfId="4" builtinId="20" customBuiltin="1"/>
    <cellStyle name="Loan Summary" xfId="8"/>
    <cellStyle name="Normal" xfId="0" builtinId="0" customBuiltin="1"/>
    <cellStyle name="Number" xfId="10"/>
    <cellStyle name="Percent" xfId="6" builtinId="5" customBuiltin="1"/>
    <cellStyle name="Table Amount" xfId="12"/>
  </cellStyles>
  <dxfs count="9">
    <dxf>
      <fill>
        <patternFill patternType="solid">
          <fgColor indexed="64"/>
          <bgColor theme="7" tint="-0.49998474074526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aymentSchedule" displayName="PaymentSchedule" ref="B11:K371" totalsRowShown="0" headerRowDxfId="0" headerRowCellStyle="Amount">
  <tableColumns count="10">
    <tableColumn id="1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name="BEGINNING BALANCE" dataCellStyle="Table Amount">
      <calculatedColumnFormula>IF(PaymentSchedule[[#This Row],[PMT NO]]&lt;&gt;"",IF(ROW()-ROW(PaymentSchedule[[#Headers],[BEGINNING BALANCE]])=1,LoanAmount,INDEX([ENDING BALANCE],ROW()-ROW(PaymentSchedule[[#Headers],[BEGINNING BALANCE]])-1)),"")</calculatedColumnFormula>
    </tableColumn>
    <tableColumn id="4" name="SCHEDULED PAYMENT" dataCellStyle="Table Amount">
      <calculatedColumnFormula>IF(PaymentSchedule[[#This Row],[PMT NO]]&lt;&gt;"",ScheduledPayment,"")</calculatedColumnFormula>
    </tableColumn>
    <tableColumn id="5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name="CUMULATIVE INTEREST" dataCellStyle="Table Amount">
      <calculatedColumnFormula>IF(PaymentSchedule[[#This Row],[PMT NO]]&lt;&gt;"",SUM(INDEX([INTEREST],1,1):PaymentSchedule[[#This Row],[INTEREST]]),"")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Loan Amortization Schedule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  <pageSetUpPr autoPageBreaks="0" fitToPage="1"/>
  </sheetPr>
  <dimension ref="B1:K371"/>
  <sheetViews>
    <sheetView showGridLines="0" tabSelected="1" workbookViewId="0">
      <pane ySplit="11" topLeftCell="A12" activePane="bottomLeft" state="frozen"/>
      <selection pane="bottomLeft" activeCell="B1" sqref="B1"/>
    </sheetView>
  </sheetViews>
  <sheetFormatPr defaultRowHeight="14.25"/>
  <cols>
    <col min="1" max="1" width="2.625" customWidth="1"/>
    <col min="2" max="2" width="6.875" customWidth="1"/>
    <col min="3" max="3" width="15" customWidth="1"/>
    <col min="4" max="4" width="16.75" customWidth="1"/>
    <col min="5" max="10" width="15.625" customWidth="1"/>
    <col min="11" max="11" width="17.625" customWidth="1"/>
  </cols>
  <sheetData>
    <row r="1" spans="2:11" ht="30" customHeight="1" thickBot="1">
      <c r="B1" s="11" t="s">
        <v>25</v>
      </c>
      <c r="C1" s="12"/>
      <c r="D1" s="12"/>
      <c r="E1" s="12"/>
      <c r="F1" s="12"/>
      <c r="G1" s="12"/>
      <c r="H1" s="12"/>
      <c r="I1" s="12"/>
      <c r="J1" s="12"/>
      <c r="K1" s="12"/>
    </row>
    <row r="2" spans="2:11" ht="20.100000000000001" customHeight="1" thickTop="1" thickBot="1">
      <c r="C2" s="13" t="s">
        <v>11</v>
      </c>
      <c r="D2" s="13"/>
      <c r="E2" s="13"/>
      <c r="G2" s="13" t="s">
        <v>12</v>
      </c>
      <c r="H2" s="13"/>
      <c r="I2" s="13"/>
    </row>
    <row r="3" spans="2:11" ht="14.25" customHeight="1" thickTop="1">
      <c r="C3" s="23" t="s">
        <v>0</v>
      </c>
      <c r="D3" s="23"/>
      <c r="E3" s="2">
        <v>5000</v>
      </c>
      <c r="G3" s="23" t="s">
        <v>6</v>
      </c>
      <c r="H3" s="23"/>
      <c r="I3" s="14">
        <f>IF(LoanIsGood,-PMT(InterestRate/PaymentsPerYear,ScheduledNumberOfPayments,LoanAmount),"")</f>
        <v>425.74952097777776</v>
      </c>
    </row>
    <row r="4" spans="2:11">
      <c r="C4" s="22" t="s">
        <v>1</v>
      </c>
      <c r="D4" s="22"/>
      <c r="E4" s="10">
        <v>0.04</v>
      </c>
      <c r="G4" s="22" t="s">
        <v>7</v>
      </c>
      <c r="H4" s="22"/>
      <c r="I4" s="15">
        <f>IF(LoanIsGood,LoanPeriod*PaymentsPerYear,"")</f>
        <v>12</v>
      </c>
    </row>
    <row r="5" spans="2:11">
      <c r="C5" s="22" t="s">
        <v>2</v>
      </c>
      <c r="D5" s="22"/>
      <c r="E5" s="4">
        <v>1</v>
      </c>
      <c r="G5" s="22" t="s">
        <v>8</v>
      </c>
      <c r="H5" s="22"/>
      <c r="I5" s="15">
        <f>ActualNumberOfPayments</f>
        <v>10</v>
      </c>
    </row>
    <row r="6" spans="2:11">
      <c r="C6" s="22" t="s">
        <v>3</v>
      </c>
      <c r="D6" s="22"/>
      <c r="E6" s="5">
        <v>12</v>
      </c>
      <c r="G6" s="22" t="s">
        <v>9</v>
      </c>
      <c r="H6" s="22"/>
      <c r="I6" s="16">
        <f>TotalEarlyPayments</f>
        <v>900</v>
      </c>
    </row>
    <row r="7" spans="2:11">
      <c r="C7" s="22" t="s">
        <v>4</v>
      </c>
      <c r="D7" s="22"/>
      <c r="E7" s="7">
        <v>52465</v>
      </c>
      <c r="G7" s="22" t="s">
        <v>10</v>
      </c>
      <c r="H7" s="22"/>
      <c r="I7" s="16">
        <f>TotalInterest</f>
        <v>89.621485965395252</v>
      </c>
    </row>
    <row r="9" spans="2:11" ht="15">
      <c r="C9" s="22" t="s">
        <v>5</v>
      </c>
      <c r="D9" s="22"/>
      <c r="E9" s="3">
        <v>100</v>
      </c>
      <c r="G9" s="1" t="s">
        <v>13</v>
      </c>
      <c r="H9" s="24" t="s">
        <v>24</v>
      </c>
      <c r="I9" s="24"/>
    </row>
    <row r="11" spans="2:11" ht="35.1" customHeight="1">
      <c r="B11" s="20" t="s">
        <v>14</v>
      </c>
      <c r="C11" s="20" t="s">
        <v>15</v>
      </c>
      <c r="D11" s="21" t="s">
        <v>16</v>
      </c>
      <c r="E11" s="21" t="s">
        <v>17</v>
      </c>
      <c r="F11" s="21" t="s">
        <v>18</v>
      </c>
      <c r="G11" s="21" t="s">
        <v>19</v>
      </c>
      <c r="H11" s="21" t="s">
        <v>20</v>
      </c>
      <c r="I11" s="21" t="s">
        <v>21</v>
      </c>
      <c r="J11" s="21" t="s">
        <v>22</v>
      </c>
      <c r="K11" s="21" t="s">
        <v>23</v>
      </c>
    </row>
    <row r="12" spans="2:11">
      <c r="B12" s="17">
        <f>IF(LoanIsGood,IF(ROW()-ROW(PaymentSchedule[[#Headers],[PMT NO]])&gt;ScheduledNumberOfPayments,"",ROW()-ROW(PaymentSchedule[[#Headers],[PMT NO]])),"")</f>
        <v>1</v>
      </c>
      <c r="C12" s="18">
        <f>IF(PaymentSchedule[[#This Row],[PMT NO]]&lt;&gt;"",EOMONTH(LoanStartDate,ROW(PaymentSchedule[[#This Row],[PMT NO]])-ROW(PaymentSchedule[[#Headers],[PMT NO]])-2)+DAY(LoanStartDate),"")</f>
        <v>52465</v>
      </c>
      <c r="D12" s="19">
        <f>IF(PaymentSchedule[[#This Row],[PMT NO]]&lt;&gt;"",IF(ROW()-ROW(PaymentSchedule[[#Headers],[BEGINNING BALANCE]])=1,LoanAmount,INDEX([ENDING BALANCE],ROW()-ROW(PaymentSchedule[[#Headers],[BEGINNING BALANCE]])-1)),"")</f>
        <v>5000</v>
      </c>
      <c r="E12" s="19">
        <f>IF(PaymentSchedule[[#This Row],[PMT NO]]&lt;&gt;"",ScheduledPayment,"")</f>
        <v>425.74952097777776</v>
      </c>
      <c r="F12" s="1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2" s="1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525.74952097777782</v>
      </c>
      <c r="H12" s="19">
        <f>IF(PaymentSchedule[[#This Row],[PMT NO]]&lt;&gt;"",PaymentSchedule[[#This Row],[TOTAL PAYMENT]]-PaymentSchedule[[#This Row],[INTEREST]],"")</f>
        <v>509.08285431111113</v>
      </c>
      <c r="I12" s="19">
        <f>IF(PaymentSchedule[[#This Row],[PMT NO]]&lt;&gt;"",PaymentSchedule[[#This Row],[BEGINNING BALANCE]]*(InterestRate/PaymentsPerYear),"")</f>
        <v>16.666666666666668</v>
      </c>
      <c r="J12" s="1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4490.9171456888889</v>
      </c>
      <c r="K12" s="19">
        <f>IF(PaymentSchedule[[#This Row],[PMT NO]]&lt;&gt;"",SUM(INDEX([INTEREST],1,1):PaymentSchedule[[#This Row],[INTEREST]]),"")</f>
        <v>16.666666666666668</v>
      </c>
    </row>
    <row r="13" spans="2:11">
      <c r="B13" s="6">
        <f>IF(LoanIsGood,IF(ROW()-ROW(PaymentSchedule[[#Headers],[PMT NO]])&gt;ScheduledNumberOfPayments,"",ROW()-ROW(PaymentSchedule[[#Headers],[PMT NO]])),"")</f>
        <v>2</v>
      </c>
      <c r="C13" s="8">
        <f>IF(PaymentSchedule[[#This Row],[PMT NO]]&lt;&gt;"",EOMONTH(LoanStartDate,ROW(PaymentSchedule[[#This Row],[PMT NO]])-ROW(PaymentSchedule[[#Headers],[PMT NO]])-2)+DAY(LoanStartDate),"")</f>
        <v>52496</v>
      </c>
      <c r="D13" s="9">
        <f>IF(PaymentSchedule[[#This Row],[PMT NO]]&lt;&gt;"",IF(ROW()-ROW(PaymentSchedule[[#Headers],[BEGINNING BALANCE]])=1,LoanAmount,INDEX([ENDING BALANCE],ROW()-ROW(PaymentSchedule[[#Headers],[BEGINNING BALANCE]])-1)),"")</f>
        <v>4490.9171456888889</v>
      </c>
      <c r="E13" s="9">
        <f>IF(PaymentSchedule[[#This Row],[PMT NO]]&lt;&gt;"",ScheduledPayment,"")</f>
        <v>425.74952097777776</v>
      </c>
      <c r="F13" s="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3" s="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525.74952097777782</v>
      </c>
      <c r="H13" s="9">
        <f>IF(PaymentSchedule[[#This Row],[PMT NO]]&lt;&gt;"",PaymentSchedule[[#This Row],[TOTAL PAYMENT]]-PaymentSchedule[[#This Row],[INTEREST]],"")</f>
        <v>510.77979715881486</v>
      </c>
      <c r="I13" s="9">
        <f>IF(PaymentSchedule[[#This Row],[PMT NO]]&lt;&gt;"",PaymentSchedule[[#This Row],[BEGINNING BALANCE]]*(InterestRate/PaymentsPerYear),"")</f>
        <v>14.969723818962963</v>
      </c>
      <c r="J13" s="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3980.1373485300742</v>
      </c>
      <c r="K13" s="9">
        <f>IF(PaymentSchedule[[#This Row],[PMT NO]]&lt;&gt;"",SUM(INDEX([INTEREST],1,1):PaymentSchedule[[#This Row],[INTEREST]]),"")</f>
        <v>31.636390485629633</v>
      </c>
    </row>
    <row r="14" spans="2:11">
      <c r="B14" s="17">
        <f>IF(LoanIsGood,IF(ROW()-ROW(PaymentSchedule[[#Headers],[PMT NO]])&gt;ScheduledNumberOfPayments,"",ROW()-ROW(PaymentSchedule[[#Headers],[PMT NO]])),"")</f>
        <v>3</v>
      </c>
      <c r="C14" s="18">
        <f>IF(PaymentSchedule[[#This Row],[PMT NO]]&lt;&gt;"",EOMONTH(LoanStartDate,ROW(PaymentSchedule[[#This Row],[PMT NO]])-ROW(PaymentSchedule[[#Headers],[PMT NO]])-2)+DAY(LoanStartDate),"")</f>
        <v>52526</v>
      </c>
      <c r="D14" s="19">
        <f>IF(PaymentSchedule[[#This Row],[PMT NO]]&lt;&gt;"",IF(ROW()-ROW(PaymentSchedule[[#Headers],[BEGINNING BALANCE]])=1,LoanAmount,INDEX([ENDING BALANCE],ROW()-ROW(PaymentSchedule[[#Headers],[BEGINNING BALANCE]])-1)),"")</f>
        <v>3980.1373485300742</v>
      </c>
      <c r="E14" s="19">
        <f>IF(PaymentSchedule[[#This Row],[PMT NO]]&lt;&gt;"",ScheduledPayment,"")</f>
        <v>425.74952097777776</v>
      </c>
      <c r="F14" s="1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4" s="1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525.74952097777782</v>
      </c>
      <c r="H14" s="19">
        <f>IF(PaymentSchedule[[#This Row],[PMT NO]]&lt;&gt;"",PaymentSchedule[[#This Row],[TOTAL PAYMENT]]-PaymentSchedule[[#This Row],[INTEREST]],"")</f>
        <v>512.48239648267759</v>
      </c>
      <c r="I14" s="19">
        <f>IF(PaymentSchedule[[#This Row],[PMT NO]]&lt;&gt;"",PaymentSchedule[[#This Row],[BEGINNING BALANCE]]*(InterestRate/PaymentsPerYear),"")</f>
        <v>13.267124495100248</v>
      </c>
      <c r="J14" s="1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3467.6549520473964</v>
      </c>
      <c r="K14" s="19">
        <f>IF(PaymentSchedule[[#This Row],[PMT NO]]&lt;&gt;"",SUM(INDEX([INTEREST],1,1):PaymentSchedule[[#This Row],[INTEREST]]),"")</f>
        <v>44.903514980729881</v>
      </c>
    </row>
    <row r="15" spans="2:11">
      <c r="B15" s="6">
        <f>IF(LoanIsGood,IF(ROW()-ROW(PaymentSchedule[[#Headers],[PMT NO]])&gt;ScheduledNumberOfPayments,"",ROW()-ROW(PaymentSchedule[[#Headers],[PMT NO]])),"")</f>
        <v>4</v>
      </c>
      <c r="C15" s="8">
        <f>IF(PaymentSchedule[[#This Row],[PMT NO]]&lt;&gt;"",EOMONTH(LoanStartDate,ROW(PaymentSchedule[[#This Row],[PMT NO]])-ROW(PaymentSchedule[[#Headers],[PMT NO]])-2)+DAY(LoanStartDate),"")</f>
        <v>52557</v>
      </c>
      <c r="D15" s="9">
        <f>IF(PaymentSchedule[[#This Row],[PMT NO]]&lt;&gt;"",IF(ROW()-ROW(PaymentSchedule[[#Headers],[BEGINNING BALANCE]])=1,LoanAmount,INDEX([ENDING BALANCE],ROW()-ROW(PaymentSchedule[[#Headers],[BEGINNING BALANCE]])-1)),"")</f>
        <v>3467.6549520473964</v>
      </c>
      <c r="E15" s="9">
        <f>IF(PaymentSchedule[[#This Row],[PMT NO]]&lt;&gt;"",ScheduledPayment,"")</f>
        <v>425.74952097777776</v>
      </c>
      <c r="F15" s="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5" s="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525.74952097777782</v>
      </c>
      <c r="H15" s="9">
        <f>IF(PaymentSchedule[[#This Row],[PMT NO]]&lt;&gt;"",PaymentSchedule[[#This Row],[TOTAL PAYMENT]]-PaymentSchedule[[#This Row],[INTEREST]],"")</f>
        <v>514.1906711376198</v>
      </c>
      <c r="I15" s="9">
        <f>IF(PaymentSchedule[[#This Row],[PMT NO]]&lt;&gt;"",PaymentSchedule[[#This Row],[BEGINNING BALANCE]]*(InterestRate/PaymentsPerYear),"")</f>
        <v>11.558849840157988</v>
      </c>
      <c r="J15" s="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2953.4642809097768</v>
      </c>
      <c r="K15" s="9">
        <f>IF(PaymentSchedule[[#This Row],[PMT NO]]&lt;&gt;"",SUM(INDEX([INTEREST],1,1):PaymentSchedule[[#This Row],[INTEREST]]),"")</f>
        <v>56.462364820887871</v>
      </c>
    </row>
    <row r="16" spans="2:11">
      <c r="B16" s="17">
        <f>IF(LoanIsGood,IF(ROW()-ROW(PaymentSchedule[[#Headers],[PMT NO]])&gt;ScheduledNumberOfPayments,"",ROW()-ROW(PaymentSchedule[[#Headers],[PMT NO]])),"")</f>
        <v>5</v>
      </c>
      <c r="C16" s="18">
        <f>IF(PaymentSchedule[[#This Row],[PMT NO]]&lt;&gt;"",EOMONTH(LoanStartDate,ROW(PaymentSchedule[[#This Row],[PMT NO]])-ROW(PaymentSchedule[[#Headers],[PMT NO]])-2)+DAY(LoanStartDate),"")</f>
        <v>52587</v>
      </c>
      <c r="D16" s="19">
        <f>IF(PaymentSchedule[[#This Row],[PMT NO]]&lt;&gt;"",IF(ROW()-ROW(PaymentSchedule[[#Headers],[BEGINNING BALANCE]])=1,LoanAmount,INDEX([ENDING BALANCE],ROW()-ROW(PaymentSchedule[[#Headers],[BEGINNING BALANCE]])-1)),"")</f>
        <v>2953.4642809097768</v>
      </c>
      <c r="E16" s="19">
        <f>IF(PaymentSchedule[[#This Row],[PMT NO]]&lt;&gt;"",ScheduledPayment,"")</f>
        <v>425.74952097777776</v>
      </c>
      <c r="F16" s="1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6" s="1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525.74952097777782</v>
      </c>
      <c r="H16" s="19">
        <f>IF(PaymentSchedule[[#This Row],[PMT NO]]&lt;&gt;"",PaymentSchedule[[#This Row],[TOTAL PAYMENT]]-PaymentSchedule[[#This Row],[INTEREST]],"")</f>
        <v>515.90464004141188</v>
      </c>
      <c r="I16" s="19">
        <f>IF(PaymentSchedule[[#This Row],[PMT NO]]&lt;&gt;"",PaymentSchedule[[#This Row],[BEGINNING BALANCE]]*(InterestRate/PaymentsPerYear),"")</f>
        <v>9.8448809363659233</v>
      </c>
      <c r="J16" s="1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2437.559640868365</v>
      </c>
      <c r="K16" s="19">
        <f>IF(PaymentSchedule[[#This Row],[PMT NO]]&lt;&gt;"",SUM(INDEX([INTEREST],1,1):PaymentSchedule[[#This Row],[INTEREST]]),"")</f>
        <v>66.307245757253796</v>
      </c>
    </row>
    <row r="17" spans="2:11">
      <c r="B17" s="6">
        <f>IF(LoanIsGood,IF(ROW()-ROW(PaymentSchedule[[#Headers],[PMT NO]])&gt;ScheduledNumberOfPayments,"",ROW()-ROW(PaymentSchedule[[#Headers],[PMT NO]])),"")</f>
        <v>6</v>
      </c>
      <c r="C17" s="8">
        <f>IF(PaymentSchedule[[#This Row],[PMT NO]]&lt;&gt;"",EOMONTH(LoanStartDate,ROW(PaymentSchedule[[#This Row],[PMT NO]])-ROW(PaymentSchedule[[#Headers],[PMT NO]])-2)+DAY(LoanStartDate),"")</f>
        <v>52618</v>
      </c>
      <c r="D17" s="9">
        <f>IF(PaymentSchedule[[#This Row],[PMT NO]]&lt;&gt;"",IF(ROW()-ROW(PaymentSchedule[[#Headers],[BEGINNING BALANCE]])=1,LoanAmount,INDEX([ENDING BALANCE],ROW()-ROW(PaymentSchedule[[#Headers],[BEGINNING BALANCE]])-1)),"")</f>
        <v>2437.559640868365</v>
      </c>
      <c r="E17" s="9">
        <f>IF(PaymentSchedule[[#This Row],[PMT NO]]&lt;&gt;"",ScheduledPayment,"")</f>
        <v>425.74952097777776</v>
      </c>
      <c r="F17" s="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7" s="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525.74952097777782</v>
      </c>
      <c r="H17" s="9">
        <f>IF(PaymentSchedule[[#This Row],[PMT NO]]&lt;&gt;"",PaymentSchedule[[#This Row],[TOTAL PAYMENT]]-PaymentSchedule[[#This Row],[INTEREST]],"")</f>
        <v>517.62432217488322</v>
      </c>
      <c r="I17" s="9">
        <f>IF(PaymentSchedule[[#This Row],[PMT NO]]&lt;&gt;"",PaymentSchedule[[#This Row],[BEGINNING BALANCE]]*(InterestRate/PaymentsPerYear),"")</f>
        <v>8.1251988028945501</v>
      </c>
      <c r="J17" s="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1919.9353186934818</v>
      </c>
      <c r="K17" s="9">
        <f>IF(PaymentSchedule[[#This Row],[PMT NO]]&lt;&gt;"",SUM(INDEX([INTEREST],1,1):PaymentSchedule[[#This Row],[INTEREST]]),"")</f>
        <v>74.43244456014834</v>
      </c>
    </row>
    <row r="18" spans="2:11">
      <c r="B18" s="17">
        <f>IF(LoanIsGood,IF(ROW()-ROW(PaymentSchedule[[#Headers],[PMT NO]])&gt;ScheduledNumberOfPayments,"",ROW()-ROW(PaymentSchedule[[#Headers],[PMT NO]])),"")</f>
        <v>7</v>
      </c>
      <c r="C18" s="18">
        <f>IF(PaymentSchedule[[#This Row],[PMT NO]]&lt;&gt;"",EOMONTH(LoanStartDate,ROW(PaymentSchedule[[#This Row],[PMT NO]])-ROW(PaymentSchedule[[#Headers],[PMT NO]])-2)+DAY(LoanStartDate),"")</f>
        <v>52649</v>
      </c>
      <c r="D18" s="19">
        <f>IF(PaymentSchedule[[#This Row],[PMT NO]]&lt;&gt;"",IF(ROW()-ROW(PaymentSchedule[[#Headers],[BEGINNING BALANCE]])=1,LoanAmount,INDEX([ENDING BALANCE],ROW()-ROW(PaymentSchedule[[#Headers],[BEGINNING BALANCE]])-1)),"")</f>
        <v>1919.9353186934818</v>
      </c>
      <c r="E18" s="19">
        <f>IF(PaymentSchedule[[#This Row],[PMT NO]]&lt;&gt;"",ScheduledPayment,"")</f>
        <v>425.74952097777776</v>
      </c>
      <c r="F18" s="1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8" s="1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525.74952097777782</v>
      </c>
      <c r="H18" s="19">
        <f>IF(PaymentSchedule[[#This Row],[PMT NO]]&lt;&gt;"",PaymentSchedule[[#This Row],[TOTAL PAYMENT]]-PaymentSchedule[[#This Row],[INTEREST]],"")</f>
        <v>519.34973658213289</v>
      </c>
      <c r="I18" s="19">
        <f>IF(PaymentSchedule[[#This Row],[PMT NO]]&lt;&gt;"",PaymentSchedule[[#This Row],[BEGINNING BALANCE]]*(InterestRate/PaymentsPerYear),"")</f>
        <v>6.3997843956449394</v>
      </c>
      <c r="J18" s="1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1400.5855821113489</v>
      </c>
      <c r="K18" s="19">
        <f>IF(PaymentSchedule[[#This Row],[PMT NO]]&lt;&gt;"",SUM(INDEX([INTEREST],1,1):PaymentSchedule[[#This Row],[INTEREST]]),"")</f>
        <v>80.832228955793283</v>
      </c>
    </row>
    <row r="19" spans="2:11">
      <c r="B19" s="6">
        <f>IF(LoanIsGood,IF(ROW()-ROW(PaymentSchedule[[#Headers],[PMT NO]])&gt;ScheduledNumberOfPayments,"",ROW()-ROW(PaymentSchedule[[#Headers],[PMT NO]])),"")</f>
        <v>8</v>
      </c>
      <c r="C19" s="8">
        <f>IF(PaymentSchedule[[#This Row],[PMT NO]]&lt;&gt;"",EOMONTH(LoanStartDate,ROW(PaymentSchedule[[#This Row],[PMT NO]])-ROW(PaymentSchedule[[#Headers],[PMT NO]])-2)+DAY(LoanStartDate),"")</f>
        <v>52678</v>
      </c>
      <c r="D19" s="9">
        <f>IF(PaymentSchedule[[#This Row],[PMT NO]]&lt;&gt;"",IF(ROW()-ROW(PaymentSchedule[[#Headers],[BEGINNING BALANCE]])=1,LoanAmount,INDEX([ENDING BALANCE],ROW()-ROW(PaymentSchedule[[#Headers],[BEGINNING BALANCE]])-1)),"")</f>
        <v>1400.5855821113489</v>
      </c>
      <c r="E19" s="9">
        <f>IF(PaymentSchedule[[#This Row],[PMT NO]]&lt;&gt;"",ScheduledPayment,"")</f>
        <v>425.74952097777776</v>
      </c>
      <c r="F19" s="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19" s="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525.74952097777782</v>
      </c>
      <c r="H19" s="9">
        <f>IF(PaymentSchedule[[#This Row],[PMT NO]]&lt;&gt;"",PaymentSchedule[[#This Row],[TOTAL PAYMENT]]-PaymentSchedule[[#This Row],[INTEREST]],"")</f>
        <v>521.08090237073998</v>
      </c>
      <c r="I19" s="9">
        <f>IF(PaymentSchedule[[#This Row],[PMT NO]]&lt;&gt;"",PaymentSchedule[[#This Row],[BEGINNING BALANCE]]*(InterestRate/PaymentsPerYear),"")</f>
        <v>4.6686186070378302</v>
      </c>
      <c r="J19" s="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879.50467974060894</v>
      </c>
      <c r="K19" s="9">
        <f>IF(PaymentSchedule[[#This Row],[PMT NO]]&lt;&gt;"",SUM(INDEX([INTEREST],1,1):PaymentSchedule[[#This Row],[INTEREST]]),"")</f>
        <v>85.500847562831112</v>
      </c>
    </row>
    <row r="20" spans="2:11">
      <c r="B20" s="17">
        <f>IF(LoanIsGood,IF(ROW()-ROW(PaymentSchedule[[#Headers],[PMT NO]])&gt;ScheduledNumberOfPayments,"",ROW()-ROW(PaymentSchedule[[#Headers],[PMT NO]])),"")</f>
        <v>9</v>
      </c>
      <c r="C20" s="18">
        <f>IF(PaymentSchedule[[#This Row],[PMT NO]]&lt;&gt;"",EOMONTH(LoanStartDate,ROW(PaymentSchedule[[#This Row],[PMT NO]])-ROW(PaymentSchedule[[#Headers],[PMT NO]])-2)+DAY(LoanStartDate),"")</f>
        <v>52709</v>
      </c>
      <c r="D20" s="19">
        <f>IF(PaymentSchedule[[#This Row],[PMT NO]]&lt;&gt;"",IF(ROW()-ROW(PaymentSchedule[[#Headers],[BEGINNING BALANCE]])=1,LoanAmount,INDEX([ENDING BALANCE],ROW()-ROW(PaymentSchedule[[#Headers],[BEGINNING BALANCE]])-1)),"")</f>
        <v>879.50467974060894</v>
      </c>
      <c r="E20" s="19">
        <f>IF(PaymentSchedule[[#This Row],[PMT NO]]&lt;&gt;"",ScheduledPayment,"")</f>
        <v>425.74952097777776</v>
      </c>
      <c r="F20" s="1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100</v>
      </c>
      <c r="G20" s="1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525.74952097777782</v>
      </c>
      <c r="H20" s="19">
        <f>IF(PaymentSchedule[[#This Row],[PMT NO]]&lt;&gt;"",PaymentSchedule[[#This Row],[TOTAL PAYMENT]]-PaymentSchedule[[#This Row],[INTEREST]],"")</f>
        <v>522.81783871197581</v>
      </c>
      <c r="I20" s="19">
        <f>IF(PaymentSchedule[[#This Row],[PMT NO]]&lt;&gt;"",PaymentSchedule[[#This Row],[BEGINNING BALANCE]]*(InterestRate/PaymentsPerYear),"")</f>
        <v>2.9316822658020301</v>
      </c>
      <c r="J20" s="1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356.68684102863313</v>
      </c>
      <c r="K20" s="19">
        <f>IF(PaymentSchedule[[#This Row],[PMT NO]]&lt;&gt;"",SUM(INDEX([INTEREST],1,1):PaymentSchedule[[#This Row],[INTEREST]]),"")</f>
        <v>88.432529828633136</v>
      </c>
    </row>
    <row r="21" spans="2:11">
      <c r="B21" s="6">
        <f>IF(LoanIsGood,IF(ROW()-ROW(PaymentSchedule[[#Headers],[PMT NO]])&gt;ScheduledNumberOfPayments,"",ROW()-ROW(PaymentSchedule[[#Headers],[PMT NO]])),"")</f>
        <v>10</v>
      </c>
      <c r="C21" s="8">
        <f>IF(PaymentSchedule[[#This Row],[PMT NO]]&lt;&gt;"",EOMONTH(LoanStartDate,ROW(PaymentSchedule[[#This Row],[PMT NO]])-ROW(PaymentSchedule[[#Headers],[PMT NO]])-2)+DAY(LoanStartDate),"")</f>
        <v>52739</v>
      </c>
      <c r="D21" s="9">
        <f>IF(PaymentSchedule[[#This Row],[PMT NO]]&lt;&gt;"",IF(ROW()-ROW(PaymentSchedule[[#Headers],[BEGINNING BALANCE]])=1,LoanAmount,INDEX([ENDING BALANCE],ROW()-ROW(PaymentSchedule[[#Headers],[BEGINNING BALANCE]])-1)),"")</f>
        <v>356.68684102863313</v>
      </c>
      <c r="E21" s="9">
        <f>IF(PaymentSchedule[[#This Row],[PMT NO]]&lt;&gt;"",ScheduledPayment,"")</f>
        <v>425.74952097777776</v>
      </c>
      <c r="F21" s="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" s="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356.68684102863313</v>
      </c>
      <c r="H21" s="9">
        <f>IF(PaymentSchedule[[#This Row],[PMT NO]]&lt;&gt;"",PaymentSchedule[[#This Row],[TOTAL PAYMENT]]-PaymentSchedule[[#This Row],[INTEREST]],"")</f>
        <v>355.49788489187102</v>
      </c>
      <c r="I21" s="9">
        <f>IF(PaymentSchedule[[#This Row],[PMT NO]]&lt;&gt;"",PaymentSchedule[[#This Row],[BEGINNING BALANCE]]*(InterestRate/PaymentsPerYear),"")</f>
        <v>1.1889561367621104</v>
      </c>
      <c r="J21" s="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1" s="9">
        <f>IF(PaymentSchedule[[#This Row],[PMT NO]]&lt;&gt;"",SUM(INDEX([INTEREST],1,1):PaymentSchedule[[#This Row],[INTEREST]]),"")</f>
        <v>89.621485965395252</v>
      </c>
    </row>
    <row r="22" spans="2:11">
      <c r="B22" s="6">
        <f>IF(LoanIsGood,IF(ROW()-ROW(PaymentSchedule[[#Headers],[PMT NO]])&gt;ScheduledNumberOfPayments,"",ROW()-ROW(PaymentSchedule[[#Headers],[PMT NO]])),"")</f>
        <v>11</v>
      </c>
      <c r="C22" s="8">
        <f>IF(PaymentSchedule[[#This Row],[PMT NO]]&lt;&gt;"",EOMONTH(LoanStartDate,ROW(PaymentSchedule[[#This Row],[PMT NO]])-ROW(PaymentSchedule[[#Headers],[PMT NO]])-2)+DAY(LoanStartDate),"")</f>
        <v>52770</v>
      </c>
      <c r="D22" s="9">
        <f>IF(PaymentSchedule[[#This Row],[PMT NO]]&lt;&gt;"",IF(ROW()-ROW(PaymentSchedule[[#Headers],[BEGINNING BALANCE]])=1,LoanAmount,INDEX([ENDING BALANCE],ROW()-ROW(PaymentSchedule[[#Headers],[BEGINNING BALANCE]])-1)),"")</f>
        <v>0</v>
      </c>
      <c r="E22" s="9">
        <f>IF(PaymentSchedule[[#This Row],[PMT NO]]&lt;&gt;"",ScheduledPayment,"")</f>
        <v>425.74952097777776</v>
      </c>
      <c r="F22" s="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" s="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2" s="9">
        <f>IF(PaymentSchedule[[#This Row],[PMT NO]]&lt;&gt;"",PaymentSchedule[[#This Row],[TOTAL PAYMENT]]-PaymentSchedule[[#This Row],[INTEREST]],"")</f>
        <v>0</v>
      </c>
      <c r="I22" s="9">
        <f>IF(PaymentSchedule[[#This Row],[PMT NO]]&lt;&gt;"",PaymentSchedule[[#This Row],[BEGINNING BALANCE]]*(InterestRate/PaymentsPerYear),"")</f>
        <v>0</v>
      </c>
      <c r="J22" s="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2" s="9">
        <f>IF(PaymentSchedule[[#This Row],[PMT NO]]&lt;&gt;"",SUM(INDEX([INTEREST],1,1):PaymentSchedule[[#This Row],[INTEREST]]),"")</f>
        <v>89.621485965395252</v>
      </c>
    </row>
    <row r="23" spans="2:11">
      <c r="B23" s="6">
        <f>IF(LoanIsGood,IF(ROW()-ROW(PaymentSchedule[[#Headers],[PMT NO]])&gt;ScheduledNumberOfPayments,"",ROW()-ROW(PaymentSchedule[[#Headers],[PMT NO]])),"")</f>
        <v>12</v>
      </c>
      <c r="C23" s="8">
        <f>IF(PaymentSchedule[[#This Row],[PMT NO]]&lt;&gt;"",EOMONTH(LoanStartDate,ROW(PaymentSchedule[[#This Row],[PMT NO]])-ROW(PaymentSchedule[[#Headers],[PMT NO]])-2)+DAY(LoanStartDate),"")</f>
        <v>52800</v>
      </c>
      <c r="D23" s="9">
        <f>IF(PaymentSchedule[[#This Row],[PMT NO]]&lt;&gt;"",IF(ROW()-ROW(PaymentSchedule[[#Headers],[BEGINNING BALANCE]])=1,LoanAmount,INDEX([ENDING BALANCE],ROW()-ROW(PaymentSchedule[[#Headers],[BEGINNING BALANCE]])-1)),"")</f>
        <v>0</v>
      </c>
      <c r="E23" s="9">
        <f>IF(PaymentSchedule[[#This Row],[PMT NO]]&lt;&gt;"",ScheduledPayment,"")</f>
        <v>425.74952097777776</v>
      </c>
      <c r="F23" s="9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" s="9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0</v>
      </c>
      <c r="H23" s="9">
        <f>IF(PaymentSchedule[[#This Row],[PMT NO]]&lt;&gt;"",PaymentSchedule[[#This Row],[TOTAL PAYMENT]]-PaymentSchedule[[#This Row],[INTEREST]],"")</f>
        <v>0</v>
      </c>
      <c r="I23" s="9">
        <f>IF(PaymentSchedule[[#This Row],[PMT NO]]&lt;&gt;"",PaymentSchedule[[#This Row],[BEGINNING BALANCE]]*(InterestRate/PaymentsPerYear),"")</f>
        <v>0</v>
      </c>
      <c r="J23" s="9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23" s="9">
        <f>IF(PaymentSchedule[[#This Row],[PMT NO]]&lt;&gt;"",SUM(INDEX([INTEREST],1,1):PaymentSchedule[[#This Row],[INTEREST]]),"")</f>
        <v>89.621485965395252</v>
      </c>
    </row>
    <row r="24" spans="2:11">
      <c r="B24" s="6" t="str">
        <f>IF(LoanIsGood,IF(ROW()-ROW(PaymentSchedule[[#Headers],[PMT NO]])&gt;ScheduledNumberOfPayments,"",ROW()-ROW(PaymentSchedule[[#Headers],[PMT NO]])),"")</f>
        <v/>
      </c>
      <c r="C24" s="8" t="str">
        <f>IF(PaymentSchedule[[#This Row],[PMT NO]]&lt;&gt;"",EOMONTH(LoanStartDate,ROW(PaymentSchedule[[#This Row],[PMT NO]])-ROW(PaymentSchedule[[#Headers],[PMT NO]])-2)+DAY(LoanStartDate),"")</f>
        <v/>
      </c>
      <c r="D2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" s="9" t="str">
        <f>IF(PaymentSchedule[[#This Row],[PMT NO]]&lt;&gt;"",ScheduledPayment,"")</f>
        <v/>
      </c>
      <c r="F2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" s="9" t="str">
        <f>IF(PaymentSchedule[[#This Row],[PMT NO]]&lt;&gt;"",PaymentSchedule[[#This Row],[TOTAL PAYMENT]]-PaymentSchedule[[#This Row],[INTEREST]],"")</f>
        <v/>
      </c>
      <c r="I24" s="9" t="str">
        <f>IF(PaymentSchedule[[#This Row],[PMT NO]]&lt;&gt;"",PaymentSchedule[[#This Row],[BEGINNING BALANCE]]*(InterestRate/PaymentsPerYear),"")</f>
        <v/>
      </c>
      <c r="J2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" s="9" t="str">
        <f>IF(PaymentSchedule[[#This Row],[PMT NO]]&lt;&gt;"",SUM(INDEX([INTEREST],1,1):PaymentSchedule[[#This Row],[INTEREST]]),"")</f>
        <v/>
      </c>
    </row>
    <row r="25" spans="2:11">
      <c r="B25" s="6" t="str">
        <f>IF(LoanIsGood,IF(ROW()-ROW(PaymentSchedule[[#Headers],[PMT NO]])&gt;ScheduledNumberOfPayments,"",ROW()-ROW(PaymentSchedule[[#Headers],[PMT NO]])),"")</f>
        <v/>
      </c>
      <c r="C25" s="8" t="str">
        <f>IF(PaymentSchedule[[#This Row],[PMT NO]]&lt;&gt;"",EOMONTH(LoanStartDate,ROW(PaymentSchedule[[#This Row],[PMT NO]])-ROW(PaymentSchedule[[#Headers],[PMT NO]])-2)+DAY(LoanStartDate),"")</f>
        <v/>
      </c>
      <c r="D2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" s="9" t="str">
        <f>IF(PaymentSchedule[[#This Row],[PMT NO]]&lt;&gt;"",ScheduledPayment,"")</f>
        <v/>
      </c>
      <c r="F2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" s="9" t="str">
        <f>IF(PaymentSchedule[[#This Row],[PMT NO]]&lt;&gt;"",PaymentSchedule[[#This Row],[TOTAL PAYMENT]]-PaymentSchedule[[#This Row],[INTEREST]],"")</f>
        <v/>
      </c>
      <c r="I25" s="9" t="str">
        <f>IF(PaymentSchedule[[#This Row],[PMT NO]]&lt;&gt;"",PaymentSchedule[[#This Row],[BEGINNING BALANCE]]*(InterestRate/PaymentsPerYear),"")</f>
        <v/>
      </c>
      <c r="J2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" s="9" t="str">
        <f>IF(PaymentSchedule[[#This Row],[PMT NO]]&lt;&gt;"",SUM(INDEX([INTEREST],1,1):PaymentSchedule[[#This Row],[INTEREST]]),"")</f>
        <v/>
      </c>
    </row>
    <row r="26" spans="2:11">
      <c r="B26" s="6" t="str">
        <f>IF(LoanIsGood,IF(ROW()-ROW(PaymentSchedule[[#Headers],[PMT NO]])&gt;ScheduledNumberOfPayments,"",ROW()-ROW(PaymentSchedule[[#Headers],[PMT NO]])),"")</f>
        <v/>
      </c>
      <c r="C26" s="8" t="str">
        <f>IF(PaymentSchedule[[#This Row],[PMT NO]]&lt;&gt;"",EOMONTH(LoanStartDate,ROW(PaymentSchedule[[#This Row],[PMT NO]])-ROW(PaymentSchedule[[#Headers],[PMT NO]])-2)+DAY(LoanStartDate),"")</f>
        <v/>
      </c>
      <c r="D2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" s="9" t="str">
        <f>IF(PaymentSchedule[[#This Row],[PMT NO]]&lt;&gt;"",ScheduledPayment,"")</f>
        <v/>
      </c>
      <c r="F2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" s="9" t="str">
        <f>IF(PaymentSchedule[[#This Row],[PMT NO]]&lt;&gt;"",PaymentSchedule[[#This Row],[TOTAL PAYMENT]]-PaymentSchedule[[#This Row],[INTEREST]],"")</f>
        <v/>
      </c>
      <c r="I26" s="9" t="str">
        <f>IF(PaymentSchedule[[#This Row],[PMT NO]]&lt;&gt;"",PaymentSchedule[[#This Row],[BEGINNING BALANCE]]*(InterestRate/PaymentsPerYear),"")</f>
        <v/>
      </c>
      <c r="J2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" s="9" t="str">
        <f>IF(PaymentSchedule[[#This Row],[PMT NO]]&lt;&gt;"",SUM(INDEX([INTEREST],1,1):PaymentSchedule[[#This Row],[INTEREST]]),"")</f>
        <v/>
      </c>
    </row>
    <row r="27" spans="2:11">
      <c r="B27" s="6" t="str">
        <f>IF(LoanIsGood,IF(ROW()-ROW(PaymentSchedule[[#Headers],[PMT NO]])&gt;ScheduledNumberOfPayments,"",ROW()-ROW(PaymentSchedule[[#Headers],[PMT NO]])),"")</f>
        <v/>
      </c>
      <c r="C27" s="8" t="str">
        <f>IF(PaymentSchedule[[#This Row],[PMT NO]]&lt;&gt;"",EOMONTH(LoanStartDate,ROW(PaymentSchedule[[#This Row],[PMT NO]])-ROW(PaymentSchedule[[#Headers],[PMT NO]])-2)+DAY(LoanStartDate),"")</f>
        <v/>
      </c>
      <c r="D2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" s="9" t="str">
        <f>IF(PaymentSchedule[[#This Row],[PMT NO]]&lt;&gt;"",ScheduledPayment,"")</f>
        <v/>
      </c>
      <c r="F2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" s="9" t="str">
        <f>IF(PaymentSchedule[[#This Row],[PMT NO]]&lt;&gt;"",PaymentSchedule[[#This Row],[TOTAL PAYMENT]]-PaymentSchedule[[#This Row],[INTEREST]],"")</f>
        <v/>
      </c>
      <c r="I27" s="9" t="str">
        <f>IF(PaymentSchedule[[#This Row],[PMT NO]]&lt;&gt;"",PaymentSchedule[[#This Row],[BEGINNING BALANCE]]*(InterestRate/PaymentsPerYear),"")</f>
        <v/>
      </c>
      <c r="J2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" s="9" t="str">
        <f>IF(PaymentSchedule[[#This Row],[PMT NO]]&lt;&gt;"",SUM(INDEX([INTEREST],1,1):PaymentSchedule[[#This Row],[INTEREST]]),"")</f>
        <v/>
      </c>
    </row>
    <row r="28" spans="2:11">
      <c r="B28" s="6" t="str">
        <f>IF(LoanIsGood,IF(ROW()-ROW(PaymentSchedule[[#Headers],[PMT NO]])&gt;ScheduledNumberOfPayments,"",ROW()-ROW(PaymentSchedule[[#Headers],[PMT NO]])),"")</f>
        <v/>
      </c>
      <c r="C28" s="8" t="str">
        <f>IF(PaymentSchedule[[#This Row],[PMT NO]]&lt;&gt;"",EOMONTH(LoanStartDate,ROW(PaymentSchedule[[#This Row],[PMT NO]])-ROW(PaymentSchedule[[#Headers],[PMT NO]])-2)+DAY(LoanStartDate),"")</f>
        <v/>
      </c>
      <c r="D2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" s="9" t="str">
        <f>IF(PaymentSchedule[[#This Row],[PMT NO]]&lt;&gt;"",ScheduledPayment,"")</f>
        <v/>
      </c>
      <c r="F2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" s="9" t="str">
        <f>IF(PaymentSchedule[[#This Row],[PMT NO]]&lt;&gt;"",PaymentSchedule[[#This Row],[TOTAL PAYMENT]]-PaymentSchedule[[#This Row],[INTEREST]],"")</f>
        <v/>
      </c>
      <c r="I28" s="9" t="str">
        <f>IF(PaymentSchedule[[#This Row],[PMT NO]]&lt;&gt;"",PaymentSchedule[[#This Row],[BEGINNING BALANCE]]*(InterestRate/PaymentsPerYear),"")</f>
        <v/>
      </c>
      <c r="J2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" s="9" t="str">
        <f>IF(PaymentSchedule[[#This Row],[PMT NO]]&lt;&gt;"",SUM(INDEX([INTEREST],1,1):PaymentSchedule[[#This Row],[INTEREST]]),"")</f>
        <v/>
      </c>
    </row>
    <row r="29" spans="2:11">
      <c r="B29" s="6" t="str">
        <f>IF(LoanIsGood,IF(ROW()-ROW(PaymentSchedule[[#Headers],[PMT NO]])&gt;ScheduledNumberOfPayments,"",ROW()-ROW(PaymentSchedule[[#Headers],[PMT NO]])),"")</f>
        <v/>
      </c>
      <c r="C29" s="8" t="str">
        <f>IF(PaymentSchedule[[#This Row],[PMT NO]]&lt;&gt;"",EOMONTH(LoanStartDate,ROW(PaymentSchedule[[#This Row],[PMT NO]])-ROW(PaymentSchedule[[#Headers],[PMT NO]])-2)+DAY(LoanStartDate),"")</f>
        <v/>
      </c>
      <c r="D2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" s="9" t="str">
        <f>IF(PaymentSchedule[[#This Row],[PMT NO]]&lt;&gt;"",ScheduledPayment,"")</f>
        <v/>
      </c>
      <c r="F2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" s="9" t="str">
        <f>IF(PaymentSchedule[[#This Row],[PMT NO]]&lt;&gt;"",PaymentSchedule[[#This Row],[TOTAL PAYMENT]]-PaymentSchedule[[#This Row],[INTEREST]],"")</f>
        <v/>
      </c>
      <c r="I29" s="9" t="str">
        <f>IF(PaymentSchedule[[#This Row],[PMT NO]]&lt;&gt;"",PaymentSchedule[[#This Row],[BEGINNING BALANCE]]*(InterestRate/PaymentsPerYear),"")</f>
        <v/>
      </c>
      <c r="J2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" s="9" t="str">
        <f>IF(PaymentSchedule[[#This Row],[PMT NO]]&lt;&gt;"",SUM(INDEX([INTEREST],1,1):PaymentSchedule[[#This Row],[INTEREST]]),"")</f>
        <v/>
      </c>
    </row>
    <row r="30" spans="2:11">
      <c r="B30" s="6" t="str">
        <f>IF(LoanIsGood,IF(ROW()-ROW(PaymentSchedule[[#Headers],[PMT NO]])&gt;ScheduledNumberOfPayments,"",ROW()-ROW(PaymentSchedule[[#Headers],[PMT NO]])),"")</f>
        <v/>
      </c>
      <c r="C30" s="8" t="str">
        <f>IF(PaymentSchedule[[#This Row],[PMT NO]]&lt;&gt;"",EOMONTH(LoanStartDate,ROW(PaymentSchedule[[#This Row],[PMT NO]])-ROW(PaymentSchedule[[#Headers],[PMT NO]])-2)+DAY(LoanStartDate),"")</f>
        <v/>
      </c>
      <c r="D3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" s="9" t="str">
        <f>IF(PaymentSchedule[[#This Row],[PMT NO]]&lt;&gt;"",ScheduledPayment,"")</f>
        <v/>
      </c>
      <c r="F3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" s="9" t="str">
        <f>IF(PaymentSchedule[[#This Row],[PMT NO]]&lt;&gt;"",PaymentSchedule[[#This Row],[TOTAL PAYMENT]]-PaymentSchedule[[#This Row],[INTEREST]],"")</f>
        <v/>
      </c>
      <c r="I30" s="9" t="str">
        <f>IF(PaymentSchedule[[#This Row],[PMT NO]]&lt;&gt;"",PaymentSchedule[[#This Row],[BEGINNING BALANCE]]*(InterestRate/PaymentsPerYear),"")</f>
        <v/>
      </c>
      <c r="J3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" s="9" t="str">
        <f>IF(PaymentSchedule[[#This Row],[PMT NO]]&lt;&gt;"",SUM(INDEX([INTEREST],1,1):PaymentSchedule[[#This Row],[INTEREST]]),"")</f>
        <v/>
      </c>
    </row>
    <row r="31" spans="2:11">
      <c r="B31" s="6" t="str">
        <f>IF(LoanIsGood,IF(ROW()-ROW(PaymentSchedule[[#Headers],[PMT NO]])&gt;ScheduledNumberOfPayments,"",ROW()-ROW(PaymentSchedule[[#Headers],[PMT NO]])),"")</f>
        <v/>
      </c>
      <c r="C31" s="8" t="str">
        <f>IF(PaymentSchedule[[#This Row],[PMT NO]]&lt;&gt;"",EOMONTH(LoanStartDate,ROW(PaymentSchedule[[#This Row],[PMT NO]])-ROW(PaymentSchedule[[#Headers],[PMT NO]])-2)+DAY(LoanStartDate),"")</f>
        <v/>
      </c>
      <c r="D3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" s="9" t="str">
        <f>IF(PaymentSchedule[[#This Row],[PMT NO]]&lt;&gt;"",ScheduledPayment,"")</f>
        <v/>
      </c>
      <c r="F3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" s="9" t="str">
        <f>IF(PaymentSchedule[[#This Row],[PMT NO]]&lt;&gt;"",PaymentSchedule[[#This Row],[TOTAL PAYMENT]]-PaymentSchedule[[#This Row],[INTEREST]],"")</f>
        <v/>
      </c>
      <c r="I31" s="9" t="str">
        <f>IF(PaymentSchedule[[#This Row],[PMT NO]]&lt;&gt;"",PaymentSchedule[[#This Row],[BEGINNING BALANCE]]*(InterestRate/PaymentsPerYear),"")</f>
        <v/>
      </c>
      <c r="J3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" s="9" t="str">
        <f>IF(PaymentSchedule[[#This Row],[PMT NO]]&lt;&gt;"",SUM(INDEX([INTEREST],1,1):PaymentSchedule[[#This Row],[INTEREST]]),"")</f>
        <v/>
      </c>
    </row>
    <row r="32" spans="2:11">
      <c r="B32" s="6" t="str">
        <f>IF(LoanIsGood,IF(ROW()-ROW(PaymentSchedule[[#Headers],[PMT NO]])&gt;ScheduledNumberOfPayments,"",ROW()-ROW(PaymentSchedule[[#Headers],[PMT NO]])),"")</f>
        <v/>
      </c>
      <c r="C32" s="8" t="str">
        <f>IF(PaymentSchedule[[#This Row],[PMT NO]]&lt;&gt;"",EOMONTH(LoanStartDate,ROW(PaymentSchedule[[#This Row],[PMT NO]])-ROW(PaymentSchedule[[#Headers],[PMT NO]])-2)+DAY(LoanStartDate),"")</f>
        <v/>
      </c>
      <c r="D3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" s="9" t="str">
        <f>IF(PaymentSchedule[[#This Row],[PMT NO]]&lt;&gt;"",ScheduledPayment,"")</f>
        <v/>
      </c>
      <c r="F3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" s="9" t="str">
        <f>IF(PaymentSchedule[[#This Row],[PMT NO]]&lt;&gt;"",PaymentSchedule[[#This Row],[TOTAL PAYMENT]]-PaymentSchedule[[#This Row],[INTEREST]],"")</f>
        <v/>
      </c>
      <c r="I32" s="9" t="str">
        <f>IF(PaymentSchedule[[#This Row],[PMT NO]]&lt;&gt;"",PaymentSchedule[[#This Row],[BEGINNING BALANCE]]*(InterestRate/PaymentsPerYear),"")</f>
        <v/>
      </c>
      <c r="J3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" s="9" t="str">
        <f>IF(PaymentSchedule[[#This Row],[PMT NO]]&lt;&gt;"",SUM(INDEX([INTEREST],1,1):PaymentSchedule[[#This Row],[INTEREST]]),"")</f>
        <v/>
      </c>
    </row>
    <row r="33" spans="2:11">
      <c r="B33" s="6" t="str">
        <f>IF(LoanIsGood,IF(ROW()-ROW(PaymentSchedule[[#Headers],[PMT NO]])&gt;ScheduledNumberOfPayments,"",ROW()-ROW(PaymentSchedule[[#Headers],[PMT NO]])),"")</f>
        <v/>
      </c>
      <c r="C33" s="8" t="str">
        <f>IF(PaymentSchedule[[#This Row],[PMT NO]]&lt;&gt;"",EOMONTH(LoanStartDate,ROW(PaymentSchedule[[#This Row],[PMT NO]])-ROW(PaymentSchedule[[#Headers],[PMT NO]])-2)+DAY(LoanStartDate),"")</f>
        <v/>
      </c>
      <c r="D3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" s="9" t="str">
        <f>IF(PaymentSchedule[[#This Row],[PMT NO]]&lt;&gt;"",ScheduledPayment,"")</f>
        <v/>
      </c>
      <c r="F3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" s="9" t="str">
        <f>IF(PaymentSchedule[[#This Row],[PMT NO]]&lt;&gt;"",PaymentSchedule[[#This Row],[TOTAL PAYMENT]]-PaymentSchedule[[#This Row],[INTEREST]],"")</f>
        <v/>
      </c>
      <c r="I33" s="9" t="str">
        <f>IF(PaymentSchedule[[#This Row],[PMT NO]]&lt;&gt;"",PaymentSchedule[[#This Row],[BEGINNING BALANCE]]*(InterestRate/PaymentsPerYear),"")</f>
        <v/>
      </c>
      <c r="J3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" s="9" t="str">
        <f>IF(PaymentSchedule[[#This Row],[PMT NO]]&lt;&gt;"",SUM(INDEX([INTEREST],1,1):PaymentSchedule[[#This Row],[INTEREST]]),"")</f>
        <v/>
      </c>
    </row>
    <row r="34" spans="2:11">
      <c r="B34" s="6" t="str">
        <f>IF(LoanIsGood,IF(ROW()-ROW(PaymentSchedule[[#Headers],[PMT NO]])&gt;ScheduledNumberOfPayments,"",ROW()-ROW(PaymentSchedule[[#Headers],[PMT NO]])),"")</f>
        <v/>
      </c>
      <c r="C34" s="8" t="str">
        <f>IF(PaymentSchedule[[#This Row],[PMT NO]]&lt;&gt;"",EOMONTH(LoanStartDate,ROW(PaymentSchedule[[#This Row],[PMT NO]])-ROW(PaymentSchedule[[#Headers],[PMT NO]])-2)+DAY(LoanStartDate),"")</f>
        <v/>
      </c>
      <c r="D3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" s="9" t="str">
        <f>IF(PaymentSchedule[[#This Row],[PMT NO]]&lt;&gt;"",ScheduledPayment,"")</f>
        <v/>
      </c>
      <c r="F3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" s="9" t="str">
        <f>IF(PaymentSchedule[[#This Row],[PMT NO]]&lt;&gt;"",PaymentSchedule[[#This Row],[TOTAL PAYMENT]]-PaymentSchedule[[#This Row],[INTEREST]],"")</f>
        <v/>
      </c>
      <c r="I34" s="9" t="str">
        <f>IF(PaymentSchedule[[#This Row],[PMT NO]]&lt;&gt;"",PaymentSchedule[[#This Row],[BEGINNING BALANCE]]*(InterestRate/PaymentsPerYear),"")</f>
        <v/>
      </c>
      <c r="J3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" s="9" t="str">
        <f>IF(PaymentSchedule[[#This Row],[PMT NO]]&lt;&gt;"",SUM(INDEX([INTEREST],1,1):PaymentSchedule[[#This Row],[INTEREST]]),"")</f>
        <v/>
      </c>
    </row>
    <row r="35" spans="2:11">
      <c r="B35" s="6" t="str">
        <f>IF(LoanIsGood,IF(ROW()-ROW(PaymentSchedule[[#Headers],[PMT NO]])&gt;ScheduledNumberOfPayments,"",ROW()-ROW(PaymentSchedule[[#Headers],[PMT NO]])),"")</f>
        <v/>
      </c>
      <c r="C35" s="8" t="str">
        <f>IF(PaymentSchedule[[#This Row],[PMT NO]]&lt;&gt;"",EOMONTH(LoanStartDate,ROW(PaymentSchedule[[#This Row],[PMT NO]])-ROW(PaymentSchedule[[#Headers],[PMT NO]])-2)+DAY(LoanStartDate),"")</f>
        <v/>
      </c>
      <c r="D3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" s="9" t="str">
        <f>IF(PaymentSchedule[[#This Row],[PMT NO]]&lt;&gt;"",ScheduledPayment,"")</f>
        <v/>
      </c>
      <c r="F3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" s="9" t="str">
        <f>IF(PaymentSchedule[[#This Row],[PMT NO]]&lt;&gt;"",PaymentSchedule[[#This Row],[TOTAL PAYMENT]]-PaymentSchedule[[#This Row],[INTEREST]],"")</f>
        <v/>
      </c>
      <c r="I35" s="9" t="str">
        <f>IF(PaymentSchedule[[#This Row],[PMT NO]]&lt;&gt;"",PaymentSchedule[[#This Row],[BEGINNING BALANCE]]*(InterestRate/PaymentsPerYear),"")</f>
        <v/>
      </c>
      <c r="J3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" s="9" t="str">
        <f>IF(PaymentSchedule[[#This Row],[PMT NO]]&lt;&gt;"",SUM(INDEX([INTEREST],1,1):PaymentSchedule[[#This Row],[INTEREST]]),"")</f>
        <v/>
      </c>
    </row>
    <row r="36" spans="2:11">
      <c r="B36" s="6" t="str">
        <f>IF(LoanIsGood,IF(ROW()-ROW(PaymentSchedule[[#Headers],[PMT NO]])&gt;ScheduledNumberOfPayments,"",ROW()-ROW(PaymentSchedule[[#Headers],[PMT NO]])),"")</f>
        <v/>
      </c>
      <c r="C36" s="8" t="str">
        <f>IF(PaymentSchedule[[#This Row],[PMT NO]]&lt;&gt;"",EOMONTH(LoanStartDate,ROW(PaymentSchedule[[#This Row],[PMT NO]])-ROW(PaymentSchedule[[#Headers],[PMT NO]])-2)+DAY(LoanStartDate),"")</f>
        <v/>
      </c>
      <c r="D3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" s="9" t="str">
        <f>IF(PaymentSchedule[[#This Row],[PMT NO]]&lt;&gt;"",ScheduledPayment,"")</f>
        <v/>
      </c>
      <c r="F3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" s="9" t="str">
        <f>IF(PaymentSchedule[[#This Row],[PMT NO]]&lt;&gt;"",PaymentSchedule[[#This Row],[TOTAL PAYMENT]]-PaymentSchedule[[#This Row],[INTEREST]],"")</f>
        <v/>
      </c>
      <c r="I36" s="9" t="str">
        <f>IF(PaymentSchedule[[#This Row],[PMT NO]]&lt;&gt;"",PaymentSchedule[[#This Row],[BEGINNING BALANCE]]*(InterestRate/PaymentsPerYear),"")</f>
        <v/>
      </c>
      <c r="J3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" s="9" t="str">
        <f>IF(PaymentSchedule[[#This Row],[PMT NO]]&lt;&gt;"",SUM(INDEX([INTEREST],1,1):PaymentSchedule[[#This Row],[INTEREST]]),"")</f>
        <v/>
      </c>
    </row>
    <row r="37" spans="2:11">
      <c r="B37" s="6" t="str">
        <f>IF(LoanIsGood,IF(ROW()-ROW(PaymentSchedule[[#Headers],[PMT NO]])&gt;ScheduledNumberOfPayments,"",ROW()-ROW(PaymentSchedule[[#Headers],[PMT NO]])),"")</f>
        <v/>
      </c>
      <c r="C37" s="8" t="str">
        <f>IF(PaymentSchedule[[#This Row],[PMT NO]]&lt;&gt;"",EOMONTH(LoanStartDate,ROW(PaymentSchedule[[#This Row],[PMT NO]])-ROW(PaymentSchedule[[#Headers],[PMT NO]])-2)+DAY(LoanStartDate),"")</f>
        <v/>
      </c>
      <c r="D3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7" s="9" t="str">
        <f>IF(PaymentSchedule[[#This Row],[PMT NO]]&lt;&gt;"",ScheduledPayment,"")</f>
        <v/>
      </c>
      <c r="F3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" s="9" t="str">
        <f>IF(PaymentSchedule[[#This Row],[PMT NO]]&lt;&gt;"",PaymentSchedule[[#This Row],[TOTAL PAYMENT]]-PaymentSchedule[[#This Row],[INTEREST]],"")</f>
        <v/>
      </c>
      <c r="I37" s="9" t="str">
        <f>IF(PaymentSchedule[[#This Row],[PMT NO]]&lt;&gt;"",PaymentSchedule[[#This Row],[BEGINNING BALANCE]]*(InterestRate/PaymentsPerYear),"")</f>
        <v/>
      </c>
      <c r="J3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" s="9" t="str">
        <f>IF(PaymentSchedule[[#This Row],[PMT NO]]&lt;&gt;"",SUM(INDEX([INTEREST],1,1):PaymentSchedule[[#This Row],[INTEREST]]),"")</f>
        <v/>
      </c>
    </row>
    <row r="38" spans="2:11">
      <c r="B38" s="6" t="str">
        <f>IF(LoanIsGood,IF(ROW()-ROW(PaymentSchedule[[#Headers],[PMT NO]])&gt;ScheduledNumberOfPayments,"",ROW()-ROW(PaymentSchedule[[#Headers],[PMT NO]])),"")</f>
        <v/>
      </c>
      <c r="C38" s="8" t="str">
        <f>IF(PaymentSchedule[[#This Row],[PMT NO]]&lt;&gt;"",EOMONTH(LoanStartDate,ROW(PaymentSchedule[[#This Row],[PMT NO]])-ROW(PaymentSchedule[[#Headers],[PMT NO]])-2)+DAY(LoanStartDate),"")</f>
        <v/>
      </c>
      <c r="D3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8" s="9" t="str">
        <f>IF(PaymentSchedule[[#This Row],[PMT NO]]&lt;&gt;"",ScheduledPayment,"")</f>
        <v/>
      </c>
      <c r="F3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8" s="9" t="str">
        <f>IF(PaymentSchedule[[#This Row],[PMT NO]]&lt;&gt;"",PaymentSchedule[[#This Row],[TOTAL PAYMENT]]-PaymentSchedule[[#This Row],[INTEREST]],"")</f>
        <v/>
      </c>
      <c r="I38" s="9" t="str">
        <f>IF(PaymentSchedule[[#This Row],[PMT NO]]&lt;&gt;"",PaymentSchedule[[#This Row],[BEGINNING BALANCE]]*(InterestRate/PaymentsPerYear),"")</f>
        <v/>
      </c>
      <c r="J3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8" s="9" t="str">
        <f>IF(PaymentSchedule[[#This Row],[PMT NO]]&lt;&gt;"",SUM(INDEX([INTEREST],1,1):PaymentSchedule[[#This Row],[INTEREST]]),"")</f>
        <v/>
      </c>
    </row>
    <row r="39" spans="2:11">
      <c r="B39" s="6" t="str">
        <f>IF(LoanIsGood,IF(ROW()-ROW(PaymentSchedule[[#Headers],[PMT NO]])&gt;ScheduledNumberOfPayments,"",ROW()-ROW(PaymentSchedule[[#Headers],[PMT NO]])),"")</f>
        <v/>
      </c>
      <c r="C39" s="8" t="str">
        <f>IF(PaymentSchedule[[#This Row],[PMT NO]]&lt;&gt;"",EOMONTH(LoanStartDate,ROW(PaymentSchedule[[#This Row],[PMT NO]])-ROW(PaymentSchedule[[#Headers],[PMT NO]])-2)+DAY(LoanStartDate),"")</f>
        <v/>
      </c>
      <c r="D3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9" s="9" t="str">
        <f>IF(PaymentSchedule[[#This Row],[PMT NO]]&lt;&gt;"",ScheduledPayment,"")</f>
        <v/>
      </c>
      <c r="F3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9" s="9" t="str">
        <f>IF(PaymentSchedule[[#This Row],[PMT NO]]&lt;&gt;"",PaymentSchedule[[#This Row],[TOTAL PAYMENT]]-PaymentSchedule[[#This Row],[INTEREST]],"")</f>
        <v/>
      </c>
      <c r="I39" s="9" t="str">
        <f>IF(PaymentSchedule[[#This Row],[PMT NO]]&lt;&gt;"",PaymentSchedule[[#This Row],[BEGINNING BALANCE]]*(InterestRate/PaymentsPerYear),"")</f>
        <v/>
      </c>
      <c r="J3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9" s="9" t="str">
        <f>IF(PaymentSchedule[[#This Row],[PMT NO]]&lt;&gt;"",SUM(INDEX([INTEREST],1,1):PaymentSchedule[[#This Row],[INTEREST]]),"")</f>
        <v/>
      </c>
    </row>
    <row r="40" spans="2:11">
      <c r="B40" s="6" t="str">
        <f>IF(LoanIsGood,IF(ROW()-ROW(PaymentSchedule[[#Headers],[PMT NO]])&gt;ScheduledNumberOfPayments,"",ROW()-ROW(PaymentSchedule[[#Headers],[PMT NO]])),"")</f>
        <v/>
      </c>
      <c r="C40" s="8" t="str">
        <f>IF(PaymentSchedule[[#This Row],[PMT NO]]&lt;&gt;"",EOMONTH(LoanStartDate,ROW(PaymentSchedule[[#This Row],[PMT NO]])-ROW(PaymentSchedule[[#Headers],[PMT NO]])-2)+DAY(LoanStartDate),"")</f>
        <v/>
      </c>
      <c r="D4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0" s="9" t="str">
        <f>IF(PaymentSchedule[[#This Row],[PMT NO]]&lt;&gt;"",ScheduledPayment,"")</f>
        <v/>
      </c>
      <c r="F4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0" s="9" t="str">
        <f>IF(PaymentSchedule[[#This Row],[PMT NO]]&lt;&gt;"",PaymentSchedule[[#This Row],[TOTAL PAYMENT]]-PaymentSchedule[[#This Row],[INTEREST]],"")</f>
        <v/>
      </c>
      <c r="I40" s="9" t="str">
        <f>IF(PaymentSchedule[[#This Row],[PMT NO]]&lt;&gt;"",PaymentSchedule[[#This Row],[BEGINNING BALANCE]]*(InterestRate/PaymentsPerYear),"")</f>
        <v/>
      </c>
      <c r="J4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0" s="9" t="str">
        <f>IF(PaymentSchedule[[#This Row],[PMT NO]]&lt;&gt;"",SUM(INDEX([INTEREST],1,1):PaymentSchedule[[#This Row],[INTEREST]]),"")</f>
        <v/>
      </c>
    </row>
    <row r="41" spans="2:11">
      <c r="B41" s="6" t="str">
        <f>IF(LoanIsGood,IF(ROW()-ROW(PaymentSchedule[[#Headers],[PMT NO]])&gt;ScheduledNumberOfPayments,"",ROW()-ROW(PaymentSchedule[[#Headers],[PMT NO]])),"")</f>
        <v/>
      </c>
      <c r="C41" s="8" t="str">
        <f>IF(PaymentSchedule[[#This Row],[PMT NO]]&lt;&gt;"",EOMONTH(LoanStartDate,ROW(PaymentSchedule[[#This Row],[PMT NO]])-ROW(PaymentSchedule[[#Headers],[PMT NO]])-2)+DAY(LoanStartDate),"")</f>
        <v/>
      </c>
      <c r="D4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1" s="9" t="str">
        <f>IF(PaymentSchedule[[#This Row],[PMT NO]]&lt;&gt;"",ScheduledPayment,"")</f>
        <v/>
      </c>
      <c r="F4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1" s="9" t="str">
        <f>IF(PaymentSchedule[[#This Row],[PMT NO]]&lt;&gt;"",PaymentSchedule[[#This Row],[TOTAL PAYMENT]]-PaymentSchedule[[#This Row],[INTEREST]],"")</f>
        <v/>
      </c>
      <c r="I41" s="9" t="str">
        <f>IF(PaymentSchedule[[#This Row],[PMT NO]]&lt;&gt;"",PaymentSchedule[[#This Row],[BEGINNING BALANCE]]*(InterestRate/PaymentsPerYear),"")</f>
        <v/>
      </c>
      <c r="J4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1" s="9" t="str">
        <f>IF(PaymentSchedule[[#This Row],[PMT NO]]&lt;&gt;"",SUM(INDEX([INTEREST],1,1):PaymentSchedule[[#This Row],[INTEREST]]),"")</f>
        <v/>
      </c>
    </row>
    <row r="42" spans="2:11">
      <c r="B42" s="6" t="str">
        <f>IF(LoanIsGood,IF(ROW()-ROW(PaymentSchedule[[#Headers],[PMT NO]])&gt;ScheduledNumberOfPayments,"",ROW()-ROW(PaymentSchedule[[#Headers],[PMT NO]])),"")</f>
        <v/>
      </c>
      <c r="C42" s="8" t="str">
        <f>IF(PaymentSchedule[[#This Row],[PMT NO]]&lt;&gt;"",EOMONTH(LoanStartDate,ROW(PaymentSchedule[[#This Row],[PMT NO]])-ROW(PaymentSchedule[[#Headers],[PMT NO]])-2)+DAY(LoanStartDate),"")</f>
        <v/>
      </c>
      <c r="D4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2" s="9" t="str">
        <f>IF(PaymentSchedule[[#This Row],[PMT NO]]&lt;&gt;"",ScheduledPayment,"")</f>
        <v/>
      </c>
      <c r="F4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2" s="9" t="str">
        <f>IF(PaymentSchedule[[#This Row],[PMT NO]]&lt;&gt;"",PaymentSchedule[[#This Row],[TOTAL PAYMENT]]-PaymentSchedule[[#This Row],[INTEREST]],"")</f>
        <v/>
      </c>
      <c r="I42" s="9" t="str">
        <f>IF(PaymentSchedule[[#This Row],[PMT NO]]&lt;&gt;"",PaymentSchedule[[#This Row],[BEGINNING BALANCE]]*(InterestRate/PaymentsPerYear),"")</f>
        <v/>
      </c>
      <c r="J4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2" s="9" t="str">
        <f>IF(PaymentSchedule[[#This Row],[PMT NO]]&lt;&gt;"",SUM(INDEX([INTEREST],1,1):PaymentSchedule[[#This Row],[INTEREST]]),"")</f>
        <v/>
      </c>
    </row>
    <row r="43" spans="2:11">
      <c r="B43" s="6" t="str">
        <f>IF(LoanIsGood,IF(ROW()-ROW(PaymentSchedule[[#Headers],[PMT NO]])&gt;ScheduledNumberOfPayments,"",ROW()-ROW(PaymentSchedule[[#Headers],[PMT NO]])),"")</f>
        <v/>
      </c>
      <c r="C43" s="8" t="str">
        <f>IF(PaymentSchedule[[#This Row],[PMT NO]]&lt;&gt;"",EOMONTH(LoanStartDate,ROW(PaymentSchedule[[#This Row],[PMT NO]])-ROW(PaymentSchedule[[#Headers],[PMT NO]])-2)+DAY(LoanStartDate),"")</f>
        <v/>
      </c>
      <c r="D4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3" s="9" t="str">
        <f>IF(PaymentSchedule[[#This Row],[PMT NO]]&lt;&gt;"",ScheduledPayment,"")</f>
        <v/>
      </c>
      <c r="F4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3" s="9" t="str">
        <f>IF(PaymentSchedule[[#This Row],[PMT NO]]&lt;&gt;"",PaymentSchedule[[#This Row],[TOTAL PAYMENT]]-PaymentSchedule[[#This Row],[INTEREST]],"")</f>
        <v/>
      </c>
      <c r="I43" s="9" t="str">
        <f>IF(PaymentSchedule[[#This Row],[PMT NO]]&lt;&gt;"",PaymentSchedule[[#This Row],[BEGINNING BALANCE]]*(InterestRate/PaymentsPerYear),"")</f>
        <v/>
      </c>
      <c r="J4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3" s="9" t="str">
        <f>IF(PaymentSchedule[[#This Row],[PMT NO]]&lt;&gt;"",SUM(INDEX([INTEREST],1,1):PaymentSchedule[[#This Row],[INTEREST]]),"")</f>
        <v/>
      </c>
    </row>
    <row r="44" spans="2:11">
      <c r="B44" s="6" t="str">
        <f>IF(LoanIsGood,IF(ROW()-ROW(PaymentSchedule[[#Headers],[PMT NO]])&gt;ScheduledNumberOfPayments,"",ROW()-ROW(PaymentSchedule[[#Headers],[PMT NO]])),"")</f>
        <v/>
      </c>
      <c r="C44" s="8" t="str">
        <f>IF(PaymentSchedule[[#This Row],[PMT NO]]&lt;&gt;"",EOMONTH(LoanStartDate,ROW(PaymentSchedule[[#This Row],[PMT NO]])-ROW(PaymentSchedule[[#Headers],[PMT NO]])-2)+DAY(LoanStartDate),"")</f>
        <v/>
      </c>
      <c r="D4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4" s="9" t="str">
        <f>IF(PaymentSchedule[[#This Row],[PMT NO]]&lt;&gt;"",ScheduledPayment,"")</f>
        <v/>
      </c>
      <c r="F4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4" s="9" t="str">
        <f>IF(PaymentSchedule[[#This Row],[PMT NO]]&lt;&gt;"",PaymentSchedule[[#This Row],[TOTAL PAYMENT]]-PaymentSchedule[[#This Row],[INTEREST]],"")</f>
        <v/>
      </c>
      <c r="I44" s="9" t="str">
        <f>IF(PaymentSchedule[[#This Row],[PMT NO]]&lt;&gt;"",PaymentSchedule[[#This Row],[BEGINNING BALANCE]]*(InterestRate/PaymentsPerYear),"")</f>
        <v/>
      </c>
      <c r="J4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4" s="9" t="str">
        <f>IF(PaymentSchedule[[#This Row],[PMT NO]]&lt;&gt;"",SUM(INDEX([INTEREST],1,1):PaymentSchedule[[#This Row],[INTEREST]]),"")</f>
        <v/>
      </c>
    </row>
    <row r="45" spans="2:11">
      <c r="B45" s="6" t="str">
        <f>IF(LoanIsGood,IF(ROW()-ROW(PaymentSchedule[[#Headers],[PMT NO]])&gt;ScheduledNumberOfPayments,"",ROW()-ROW(PaymentSchedule[[#Headers],[PMT NO]])),"")</f>
        <v/>
      </c>
      <c r="C45" s="8" t="str">
        <f>IF(PaymentSchedule[[#This Row],[PMT NO]]&lt;&gt;"",EOMONTH(LoanStartDate,ROW(PaymentSchedule[[#This Row],[PMT NO]])-ROW(PaymentSchedule[[#Headers],[PMT NO]])-2)+DAY(LoanStartDate),"")</f>
        <v/>
      </c>
      <c r="D4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5" s="9" t="str">
        <f>IF(PaymentSchedule[[#This Row],[PMT NO]]&lt;&gt;"",ScheduledPayment,"")</f>
        <v/>
      </c>
      <c r="F4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5" s="9" t="str">
        <f>IF(PaymentSchedule[[#This Row],[PMT NO]]&lt;&gt;"",PaymentSchedule[[#This Row],[TOTAL PAYMENT]]-PaymentSchedule[[#This Row],[INTEREST]],"")</f>
        <v/>
      </c>
      <c r="I45" s="9" t="str">
        <f>IF(PaymentSchedule[[#This Row],[PMT NO]]&lt;&gt;"",PaymentSchedule[[#This Row],[BEGINNING BALANCE]]*(InterestRate/PaymentsPerYear),"")</f>
        <v/>
      </c>
      <c r="J4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5" s="9" t="str">
        <f>IF(PaymentSchedule[[#This Row],[PMT NO]]&lt;&gt;"",SUM(INDEX([INTEREST],1,1):PaymentSchedule[[#This Row],[INTEREST]]),"")</f>
        <v/>
      </c>
    </row>
    <row r="46" spans="2:11">
      <c r="B46" s="6" t="str">
        <f>IF(LoanIsGood,IF(ROW()-ROW(PaymentSchedule[[#Headers],[PMT NO]])&gt;ScheduledNumberOfPayments,"",ROW()-ROW(PaymentSchedule[[#Headers],[PMT NO]])),"")</f>
        <v/>
      </c>
      <c r="C46" s="8" t="str">
        <f>IF(PaymentSchedule[[#This Row],[PMT NO]]&lt;&gt;"",EOMONTH(LoanStartDate,ROW(PaymentSchedule[[#This Row],[PMT NO]])-ROW(PaymentSchedule[[#Headers],[PMT NO]])-2)+DAY(LoanStartDate),"")</f>
        <v/>
      </c>
      <c r="D4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6" s="9" t="str">
        <f>IF(PaymentSchedule[[#This Row],[PMT NO]]&lt;&gt;"",ScheduledPayment,"")</f>
        <v/>
      </c>
      <c r="F4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6" s="9" t="str">
        <f>IF(PaymentSchedule[[#This Row],[PMT NO]]&lt;&gt;"",PaymentSchedule[[#This Row],[TOTAL PAYMENT]]-PaymentSchedule[[#This Row],[INTEREST]],"")</f>
        <v/>
      </c>
      <c r="I46" s="9" t="str">
        <f>IF(PaymentSchedule[[#This Row],[PMT NO]]&lt;&gt;"",PaymentSchedule[[#This Row],[BEGINNING BALANCE]]*(InterestRate/PaymentsPerYear),"")</f>
        <v/>
      </c>
      <c r="J4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6" s="9" t="str">
        <f>IF(PaymentSchedule[[#This Row],[PMT NO]]&lt;&gt;"",SUM(INDEX([INTEREST],1,1):PaymentSchedule[[#This Row],[INTEREST]]),"")</f>
        <v/>
      </c>
    </row>
    <row r="47" spans="2:11">
      <c r="B47" s="6" t="str">
        <f>IF(LoanIsGood,IF(ROW()-ROW(PaymentSchedule[[#Headers],[PMT NO]])&gt;ScheduledNumberOfPayments,"",ROW()-ROW(PaymentSchedule[[#Headers],[PMT NO]])),"")</f>
        <v/>
      </c>
      <c r="C47" s="8" t="str">
        <f>IF(PaymentSchedule[[#This Row],[PMT NO]]&lt;&gt;"",EOMONTH(LoanStartDate,ROW(PaymentSchedule[[#This Row],[PMT NO]])-ROW(PaymentSchedule[[#Headers],[PMT NO]])-2)+DAY(LoanStartDate),"")</f>
        <v/>
      </c>
      <c r="D4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7" s="9" t="str">
        <f>IF(PaymentSchedule[[#This Row],[PMT NO]]&lt;&gt;"",ScheduledPayment,"")</f>
        <v/>
      </c>
      <c r="F4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7" s="9" t="str">
        <f>IF(PaymentSchedule[[#This Row],[PMT NO]]&lt;&gt;"",PaymentSchedule[[#This Row],[TOTAL PAYMENT]]-PaymentSchedule[[#This Row],[INTEREST]],"")</f>
        <v/>
      </c>
      <c r="I47" s="9" t="str">
        <f>IF(PaymentSchedule[[#This Row],[PMT NO]]&lt;&gt;"",PaymentSchedule[[#This Row],[BEGINNING BALANCE]]*(InterestRate/PaymentsPerYear),"")</f>
        <v/>
      </c>
      <c r="J4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7" s="9" t="str">
        <f>IF(PaymentSchedule[[#This Row],[PMT NO]]&lt;&gt;"",SUM(INDEX([INTEREST],1,1):PaymentSchedule[[#This Row],[INTEREST]]),"")</f>
        <v/>
      </c>
    </row>
    <row r="48" spans="2:11">
      <c r="B48" s="6" t="str">
        <f>IF(LoanIsGood,IF(ROW()-ROW(PaymentSchedule[[#Headers],[PMT NO]])&gt;ScheduledNumberOfPayments,"",ROW()-ROW(PaymentSchedule[[#Headers],[PMT NO]])),"")</f>
        <v/>
      </c>
      <c r="C48" s="8" t="str">
        <f>IF(PaymentSchedule[[#This Row],[PMT NO]]&lt;&gt;"",EOMONTH(LoanStartDate,ROW(PaymentSchedule[[#This Row],[PMT NO]])-ROW(PaymentSchedule[[#Headers],[PMT NO]])-2)+DAY(LoanStartDate),"")</f>
        <v/>
      </c>
      <c r="D4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8" s="9" t="str">
        <f>IF(PaymentSchedule[[#This Row],[PMT NO]]&lt;&gt;"",ScheduledPayment,"")</f>
        <v/>
      </c>
      <c r="F4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8" s="9" t="str">
        <f>IF(PaymentSchedule[[#This Row],[PMT NO]]&lt;&gt;"",PaymentSchedule[[#This Row],[TOTAL PAYMENT]]-PaymentSchedule[[#This Row],[INTEREST]],"")</f>
        <v/>
      </c>
      <c r="I48" s="9" t="str">
        <f>IF(PaymentSchedule[[#This Row],[PMT NO]]&lt;&gt;"",PaymentSchedule[[#This Row],[BEGINNING BALANCE]]*(InterestRate/PaymentsPerYear),"")</f>
        <v/>
      </c>
      <c r="J4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8" s="9" t="str">
        <f>IF(PaymentSchedule[[#This Row],[PMT NO]]&lt;&gt;"",SUM(INDEX([INTEREST],1,1):PaymentSchedule[[#This Row],[INTEREST]]),"")</f>
        <v/>
      </c>
    </row>
    <row r="49" spans="2:11">
      <c r="B49" s="6" t="str">
        <f>IF(LoanIsGood,IF(ROW()-ROW(PaymentSchedule[[#Headers],[PMT NO]])&gt;ScheduledNumberOfPayments,"",ROW()-ROW(PaymentSchedule[[#Headers],[PMT NO]])),"")</f>
        <v/>
      </c>
      <c r="C49" s="8" t="str">
        <f>IF(PaymentSchedule[[#This Row],[PMT NO]]&lt;&gt;"",EOMONTH(LoanStartDate,ROW(PaymentSchedule[[#This Row],[PMT NO]])-ROW(PaymentSchedule[[#Headers],[PMT NO]])-2)+DAY(LoanStartDate),"")</f>
        <v/>
      </c>
      <c r="D4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49" s="9" t="str">
        <f>IF(PaymentSchedule[[#This Row],[PMT NO]]&lt;&gt;"",ScheduledPayment,"")</f>
        <v/>
      </c>
      <c r="F4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4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49" s="9" t="str">
        <f>IF(PaymentSchedule[[#This Row],[PMT NO]]&lt;&gt;"",PaymentSchedule[[#This Row],[TOTAL PAYMENT]]-PaymentSchedule[[#This Row],[INTEREST]],"")</f>
        <v/>
      </c>
      <c r="I49" s="9" t="str">
        <f>IF(PaymentSchedule[[#This Row],[PMT NO]]&lt;&gt;"",PaymentSchedule[[#This Row],[BEGINNING BALANCE]]*(InterestRate/PaymentsPerYear),"")</f>
        <v/>
      </c>
      <c r="J4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49" s="9" t="str">
        <f>IF(PaymentSchedule[[#This Row],[PMT NO]]&lt;&gt;"",SUM(INDEX([INTEREST],1,1):PaymentSchedule[[#This Row],[INTEREST]]),"")</f>
        <v/>
      </c>
    </row>
    <row r="50" spans="2:11">
      <c r="B50" s="6" t="str">
        <f>IF(LoanIsGood,IF(ROW()-ROW(PaymentSchedule[[#Headers],[PMT NO]])&gt;ScheduledNumberOfPayments,"",ROW()-ROW(PaymentSchedule[[#Headers],[PMT NO]])),"")</f>
        <v/>
      </c>
      <c r="C50" s="8" t="str">
        <f>IF(PaymentSchedule[[#This Row],[PMT NO]]&lt;&gt;"",EOMONTH(LoanStartDate,ROW(PaymentSchedule[[#This Row],[PMT NO]])-ROW(PaymentSchedule[[#Headers],[PMT NO]])-2)+DAY(LoanStartDate),"")</f>
        <v/>
      </c>
      <c r="D5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0" s="9" t="str">
        <f>IF(PaymentSchedule[[#This Row],[PMT NO]]&lt;&gt;"",ScheduledPayment,"")</f>
        <v/>
      </c>
      <c r="F5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0" s="9" t="str">
        <f>IF(PaymentSchedule[[#This Row],[PMT NO]]&lt;&gt;"",PaymentSchedule[[#This Row],[TOTAL PAYMENT]]-PaymentSchedule[[#This Row],[INTEREST]],"")</f>
        <v/>
      </c>
      <c r="I50" s="9" t="str">
        <f>IF(PaymentSchedule[[#This Row],[PMT NO]]&lt;&gt;"",PaymentSchedule[[#This Row],[BEGINNING BALANCE]]*(InterestRate/PaymentsPerYear),"")</f>
        <v/>
      </c>
      <c r="J5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0" s="9" t="str">
        <f>IF(PaymentSchedule[[#This Row],[PMT NO]]&lt;&gt;"",SUM(INDEX([INTEREST],1,1):PaymentSchedule[[#This Row],[INTEREST]]),"")</f>
        <v/>
      </c>
    </row>
    <row r="51" spans="2:11">
      <c r="B51" s="6" t="str">
        <f>IF(LoanIsGood,IF(ROW()-ROW(PaymentSchedule[[#Headers],[PMT NO]])&gt;ScheduledNumberOfPayments,"",ROW()-ROW(PaymentSchedule[[#Headers],[PMT NO]])),"")</f>
        <v/>
      </c>
      <c r="C51" s="8" t="str">
        <f>IF(PaymentSchedule[[#This Row],[PMT NO]]&lt;&gt;"",EOMONTH(LoanStartDate,ROW(PaymentSchedule[[#This Row],[PMT NO]])-ROW(PaymentSchedule[[#Headers],[PMT NO]])-2)+DAY(LoanStartDate),"")</f>
        <v/>
      </c>
      <c r="D5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1" s="9" t="str">
        <f>IF(PaymentSchedule[[#This Row],[PMT NO]]&lt;&gt;"",ScheduledPayment,"")</f>
        <v/>
      </c>
      <c r="F5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1" s="9" t="str">
        <f>IF(PaymentSchedule[[#This Row],[PMT NO]]&lt;&gt;"",PaymentSchedule[[#This Row],[TOTAL PAYMENT]]-PaymentSchedule[[#This Row],[INTEREST]],"")</f>
        <v/>
      </c>
      <c r="I51" s="9" t="str">
        <f>IF(PaymentSchedule[[#This Row],[PMT NO]]&lt;&gt;"",PaymentSchedule[[#This Row],[BEGINNING BALANCE]]*(InterestRate/PaymentsPerYear),"")</f>
        <v/>
      </c>
      <c r="J5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1" s="9" t="str">
        <f>IF(PaymentSchedule[[#This Row],[PMT NO]]&lt;&gt;"",SUM(INDEX([INTEREST],1,1):PaymentSchedule[[#This Row],[INTEREST]]),"")</f>
        <v/>
      </c>
    </row>
    <row r="52" spans="2:11">
      <c r="B52" s="6" t="str">
        <f>IF(LoanIsGood,IF(ROW()-ROW(PaymentSchedule[[#Headers],[PMT NO]])&gt;ScheduledNumberOfPayments,"",ROW()-ROW(PaymentSchedule[[#Headers],[PMT NO]])),"")</f>
        <v/>
      </c>
      <c r="C52" s="8" t="str">
        <f>IF(PaymentSchedule[[#This Row],[PMT NO]]&lt;&gt;"",EOMONTH(LoanStartDate,ROW(PaymentSchedule[[#This Row],[PMT NO]])-ROW(PaymentSchedule[[#Headers],[PMT NO]])-2)+DAY(LoanStartDate),"")</f>
        <v/>
      </c>
      <c r="D5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2" s="9" t="str">
        <f>IF(PaymentSchedule[[#This Row],[PMT NO]]&lt;&gt;"",ScheduledPayment,"")</f>
        <v/>
      </c>
      <c r="F5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2" s="9" t="str">
        <f>IF(PaymentSchedule[[#This Row],[PMT NO]]&lt;&gt;"",PaymentSchedule[[#This Row],[TOTAL PAYMENT]]-PaymentSchedule[[#This Row],[INTEREST]],"")</f>
        <v/>
      </c>
      <c r="I52" s="9" t="str">
        <f>IF(PaymentSchedule[[#This Row],[PMT NO]]&lt;&gt;"",PaymentSchedule[[#This Row],[BEGINNING BALANCE]]*(InterestRate/PaymentsPerYear),"")</f>
        <v/>
      </c>
      <c r="J5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2" s="9" t="str">
        <f>IF(PaymentSchedule[[#This Row],[PMT NO]]&lt;&gt;"",SUM(INDEX([INTEREST],1,1):PaymentSchedule[[#This Row],[INTEREST]]),"")</f>
        <v/>
      </c>
    </row>
    <row r="53" spans="2:11">
      <c r="B53" s="6" t="str">
        <f>IF(LoanIsGood,IF(ROW()-ROW(PaymentSchedule[[#Headers],[PMT NO]])&gt;ScheduledNumberOfPayments,"",ROW()-ROW(PaymentSchedule[[#Headers],[PMT NO]])),"")</f>
        <v/>
      </c>
      <c r="C53" s="8" t="str">
        <f>IF(PaymentSchedule[[#This Row],[PMT NO]]&lt;&gt;"",EOMONTH(LoanStartDate,ROW(PaymentSchedule[[#This Row],[PMT NO]])-ROW(PaymentSchedule[[#Headers],[PMT NO]])-2)+DAY(LoanStartDate),"")</f>
        <v/>
      </c>
      <c r="D5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3" s="9" t="str">
        <f>IF(PaymentSchedule[[#This Row],[PMT NO]]&lt;&gt;"",ScheduledPayment,"")</f>
        <v/>
      </c>
      <c r="F5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3" s="9" t="str">
        <f>IF(PaymentSchedule[[#This Row],[PMT NO]]&lt;&gt;"",PaymentSchedule[[#This Row],[TOTAL PAYMENT]]-PaymentSchedule[[#This Row],[INTEREST]],"")</f>
        <v/>
      </c>
      <c r="I53" s="9" t="str">
        <f>IF(PaymentSchedule[[#This Row],[PMT NO]]&lt;&gt;"",PaymentSchedule[[#This Row],[BEGINNING BALANCE]]*(InterestRate/PaymentsPerYear),"")</f>
        <v/>
      </c>
      <c r="J5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3" s="9" t="str">
        <f>IF(PaymentSchedule[[#This Row],[PMT NO]]&lt;&gt;"",SUM(INDEX([INTEREST],1,1):PaymentSchedule[[#This Row],[INTEREST]]),"")</f>
        <v/>
      </c>
    </row>
    <row r="54" spans="2:11">
      <c r="B54" s="6" t="str">
        <f>IF(LoanIsGood,IF(ROW()-ROW(PaymentSchedule[[#Headers],[PMT NO]])&gt;ScheduledNumberOfPayments,"",ROW()-ROW(PaymentSchedule[[#Headers],[PMT NO]])),"")</f>
        <v/>
      </c>
      <c r="C54" s="8" t="str">
        <f>IF(PaymentSchedule[[#This Row],[PMT NO]]&lt;&gt;"",EOMONTH(LoanStartDate,ROW(PaymentSchedule[[#This Row],[PMT NO]])-ROW(PaymentSchedule[[#Headers],[PMT NO]])-2)+DAY(LoanStartDate),"")</f>
        <v/>
      </c>
      <c r="D5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4" s="9" t="str">
        <f>IF(PaymentSchedule[[#This Row],[PMT NO]]&lt;&gt;"",ScheduledPayment,"")</f>
        <v/>
      </c>
      <c r="F5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4" s="9" t="str">
        <f>IF(PaymentSchedule[[#This Row],[PMT NO]]&lt;&gt;"",PaymentSchedule[[#This Row],[TOTAL PAYMENT]]-PaymentSchedule[[#This Row],[INTEREST]],"")</f>
        <v/>
      </c>
      <c r="I54" s="9" t="str">
        <f>IF(PaymentSchedule[[#This Row],[PMT NO]]&lt;&gt;"",PaymentSchedule[[#This Row],[BEGINNING BALANCE]]*(InterestRate/PaymentsPerYear),"")</f>
        <v/>
      </c>
      <c r="J5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4" s="9" t="str">
        <f>IF(PaymentSchedule[[#This Row],[PMT NO]]&lt;&gt;"",SUM(INDEX([INTEREST],1,1):PaymentSchedule[[#This Row],[INTEREST]]),"")</f>
        <v/>
      </c>
    </row>
    <row r="55" spans="2:11">
      <c r="B55" s="6" t="str">
        <f>IF(LoanIsGood,IF(ROW()-ROW(PaymentSchedule[[#Headers],[PMT NO]])&gt;ScheduledNumberOfPayments,"",ROW()-ROW(PaymentSchedule[[#Headers],[PMT NO]])),"")</f>
        <v/>
      </c>
      <c r="C55" s="8" t="str">
        <f>IF(PaymentSchedule[[#This Row],[PMT NO]]&lt;&gt;"",EOMONTH(LoanStartDate,ROW(PaymentSchedule[[#This Row],[PMT NO]])-ROW(PaymentSchedule[[#Headers],[PMT NO]])-2)+DAY(LoanStartDate),"")</f>
        <v/>
      </c>
      <c r="D5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5" s="9" t="str">
        <f>IF(PaymentSchedule[[#This Row],[PMT NO]]&lt;&gt;"",ScheduledPayment,"")</f>
        <v/>
      </c>
      <c r="F5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5" s="9" t="str">
        <f>IF(PaymentSchedule[[#This Row],[PMT NO]]&lt;&gt;"",PaymentSchedule[[#This Row],[TOTAL PAYMENT]]-PaymentSchedule[[#This Row],[INTEREST]],"")</f>
        <v/>
      </c>
      <c r="I55" s="9" t="str">
        <f>IF(PaymentSchedule[[#This Row],[PMT NO]]&lt;&gt;"",PaymentSchedule[[#This Row],[BEGINNING BALANCE]]*(InterestRate/PaymentsPerYear),"")</f>
        <v/>
      </c>
      <c r="J5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5" s="9" t="str">
        <f>IF(PaymentSchedule[[#This Row],[PMT NO]]&lt;&gt;"",SUM(INDEX([INTEREST],1,1):PaymentSchedule[[#This Row],[INTEREST]]),"")</f>
        <v/>
      </c>
    </row>
    <row r="56" spans="2:11">
      <c r="B56" s="6" t="str">
        <f>IF(LoanIsGood,IF(ROW()-ROW(PaymentSchedule[[#Headers],[PMT NO]])&gt;ScheduledNumberOfPayments,"",ROW()-ROW(PaymentSchedule[[#Headers],[PMT NO]])),"")</f>
        <v/>
      </c>
      <c r="C56" s="8" t="str">
        <f>IF(PaymentSchedule[[#This Row],[PMT NO]]&lt;&gt;"",EOMONTH(LoanStartDate,ROW(PaymentSchedule[[#This Row],[PMT NO]])-ROW(PaymentSchedule[[#Headers],[PMT NO]])-2)+DAY(LoanStartDate),"")</f>
        <v/>
      </c>
      <c r="D5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6" s="9" t="str">
        <f>IF(PaymentSchedule[[#This Row],[PMT NO]]&lt;&gt;"",ScheduledPayment,"")</f>
        <v/>
      </c>
      <c r="F5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6" s="9" t="str">
        <f>IF(PaymentSchedule[[#This Row],[PMT NO]]&lt;&gt;"",PaymentSchedule[[#This Row],[TOTAL PAYMENT]]-PaymentSchedule[[#This Row],[INTEREST]],"")</f>
        <v/>
      </c>
      <c r="I56" s="9" t="str">
        <f>IF(PaymentSchedule[[#This Row],[PMT NO]]&lt;&gt;"",PaymentSchedule[[#This Row],[BEGINNING BALANCE]]*(InterestRate/PaymentsPerYear),"")</f>
        <v/>
      </c>
      <c r="J5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6" s="9" t="str">
        <f>IF(PaymentSchedule[[#This Row],[PMT NO]]&lt;&gt;"",SUM(INDEX([INTEREST],1,1):PaymentSchedule[[#This Row],[INTEREST]]),"")</f>
        <v/>
      </c>
    </row>
    <row r="57" spans="2:11">
      <c r="B57" s="6" t="str">
        <f>IF(LoanIsGood,IF(ROW()-ROW(PaymentSchedule[[#Headers],[PMT NO]])&gt;ScheduledNumberOfPayments,"",ROW()-ROW(PaymentSchedule[[#Headers],[PMT NO]])),"")</f>
        <v/>
      </c>
      <c r="C57" s="8" t="str">
        <f>IF(PaymentSchedule[[#This Row],[PMT NO]]&lt;&gt;"",EOMONTH(LoanStartDate,ROW(PaymentSchedule[[#This Row],[PMT NO]])-ROW(PaymentSchedule[[#Headers],[PMT NO]])-2)+DAY(LoanStartDate),"")</f>
        <v/>
      </c>
      <c r="D5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7" s="9" t="str">
        <f>IF(PaymentSchedule[[#This Row],[PMT NO]]&lt;&gt;"",ScheduledPayment,"")</f>
        <v/>
      </c>
      <c r="F5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7" s="9" t="str">
        <f>IF(PaymentSchedule[[#This Row],[PMT NO]]&lt;&gt;"",PaymentSchedule[[#This Row],[TOTAL PAYMENT]]-PaymentSchedule[[#This Row],[INTEREST]],"")</f>
        <v/>
      </c>
      <c r="I57" s="9" t="str">
        <f>IF(PaymentSchedule[[#This Row],[PMT NO]]&lt;&gt;"",PaymentSchedule[[#This Row],[BEGINNING BALANCE]]*(InterestRate/PaymentsPerYear),"")</f>
        <v/>
      </c>
      <c r="J5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7" s="9" t="str">
        <f>IF(PaymentSchedule[[#This Row],[PMT NO]]&lt;&gt;"",SUM(INDEX([INTEREST],1,1):PaymentSchedule[[#This Row],[INTEREST]]),"")</f>
        <v/>
      </c>
    </row>
    <row r="58" spans="2:11">
      <c r="B58" s="6" t="str">
        <f>IF(LoanIsGood,IF(ROW()-ROW(PaymentSchedule[[#Headers],[PMT NO]])&gt;ScheduledNumberOfPayments,"",ROW()-ROW(PaymentSchedule[[#Headers],[PMT NO]])),"")</f>
        <v/>
      </c>
      <c r="C58" s="8" t="str">
        <f>IF(PaymentSchedule[[#This Row],[PMT NO]]&lt;&gt;"",EOMONTH(LoanStartDate,ROW(PaymentSchedule[[#This Row],[PMT NO]])-ROW(PaymentSchedule[[#Headers],[PMT NO]])-2)+DAY(LoanStartDate),"")</f>
        <v/>
      </c>
      <c r="D5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8" s="9" t="str">
        <f>IF(PaymentSchedule[[#This Row],[PMT NO]]&lt;&gt;"",ScheduledPayment,"")</f>
        <v/>
      </c>
      <c r="F5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8" s="9" t="str">
        <f>IF(PaymentSchedule[[#This Row],[PMT NO]]&lt;&gt;"",PaymentSchedule[[#This Row],[TOTAL PAYMENT]]-PaymentSchedule[[#This Row],[INTEREST]],"")</f>
        <v/>
      </c>
      <c r="I58" s="9" t="str">
        <f>IF(PaymentSchedule[[#This Row],[PMT NO]]&lt;&gt;"",PaymentSchedule[[#This Row],[BEGINNING BALANCE]]*(InterestRate/PaymentsPerYear),"")</f>
        <v/>
      </c>
      <c r="J5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8" s="9" t="str">
        <f>IF(PaymentSchedule[[#This Row],[PMT NO]]&lt;&gt;"",SUM(INDEX([INTEREST],1,1):PaymentSchedule[[#This Row],[INTEREST]]),"")</f>
        <v/>
      </c>
    </row>
    <row r="59" spans="2:11">
      <c r="B59" s="6" t="str">
        <f>IF(LoanIsGood,IF(ROW()-ROW(PaymentSchedule[[#Headers],[PMT NO]])&gt;ScheduledNumberOfPayments,"",ROW()-ROW(PaymentSchedule[[#Headers],[PMT NO]])),"")</f>
        <v/>
      </c>
      <c r="C59" s="8" t="str">
        <f>IF(PaymentSchedule[[#This Row],[PMT NO]]&lt;&gt;"",EOMONTH(LoanStartDate,ROW(PaymentSchedule[[#This Row],[PMT NO]])-ROW(PaymentSchedule[[#Headers],[PMT NO]])-2)+DAY(LoanStartDate),"")</f>
        <v/>
      </c>
      <c r="D5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59" s="9" t="str">
        <f>IF(PaymentSchedule[[#This Row],[PMT NO]]&lt;&gt;"",ScheduledPayment,"")</f>
        <v/>
      </c>
      <c r="F5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5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59" s="9" t="str">
        <f>IF(PaymentSchedule[[#This Row],[PMT NO]]&lt;&gt;"",PaymentSchedule[[#This Row],[TOTAL PAYMENT]]-PaymentSchedule[[#This Row],[INTEREST]],"")</f>
        <v/>
      </c>
      <c r="I59" s="9" t="str">
        <f>IF(PaymentSchedule[[#This Row],[PMT NO]]&lt;&gt;"",PaymentSchedule[[#This Row],[BEGINNING BALANCE]]*(InterestRate/PaymentsPerYear),"")</f>
        <v/>
      </c>
      <c r="J5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59" s="9" t="str">
        <f>IF(PaymentSchedule[[#This Row],[PMT NO]]&lt;&gt;"",SUM(INDEX([INTEREST],1,1):PaymentSchedule[[#This Row],[INTEREST]]),"")</f>
        <v/>
      </c>
    </row>
    <row r="60" spans="2:11">
      <c r="B60" s="6" t="str">
        <f>IF(LoanIsGood,IF(ROW()-ROW(PaymentSchedule[[#Headers],[PMT NO]])&gt;ScheduledNumberOfPayments,"",ROW()-ROW(PaymentSchedule[[#Headers],[PMT NO]])),"")</f>
        <v/>
      </c>
      <c r="C60" s="8" t="str">
        <f>IF(PaymentSchedule[[#This Row],[PMT NO]]&lt;&gt;"",EOMONTH(LoanStartDate,ROW(PaymentSchedule[[#This Row],[PMT NO]])-ROW(PaymentSchedule[[#Headers],[PMT NO]])-2)+DAY(LoanStartDate),"")</f>
        <v/>
      </c>
      <c r="D6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0" s="9" t="str">
        <f>IF(PaymentSchedule[[#This Row],[PMT NO]]&lt;&gt;"",ScheduledPayment,"")</f>
        <v/>
      </c>
      <c r="F6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0" s="9" t="str">
        <f>IF(PaymentSchedule[[#This Row],[PMT NO]]&lt;&gt;"",PaymentSchedule[[#This Row],[TOTAL PAYMENT]]-PaymentSchedule[[#This Row],[INTEREST]],"")</f>
        <v/>
      </c>
      <c r="I60" s="9" t="str">
        <f>IF(PaymentSchedule[[#This Row],[PMT NO]]&lt;&gt;"",PaymentSchedule[[#This Row],[BEGINNING BALANCE]]*(InterestRate/PaymentsPerYear),"")</f>
        <v/>
      </c>
      <c r="J6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0" s="9" t="str">
        <f>IF(PaymentSchedule[[#This Row],[PMT NO]]&lt;&gt;"",SUM(INDEX([INTEREST],1,1):PaymentSchedule[[#This Row],[INTEREST]]),"")</f>
        <v/>
      </c>
    </row>
    <row r="61" spans="2:11">
      <c r="B61" s="6" t="str">
        <f>IF(LoanIsGood,IF(ROW()-ROW(PaymentSchedule[[#Headers],[PMT NO]])&gt;ScheduledNumberOfPayments,"",ROW()-ROW(PaymentSchedule[[#Headers],[PMT NO]])),"")</f>
        <v/>
      </c>
      <c r="C61" s="8" t="str">
        <f>IF(PaymentSchedule[[#This Row],[PMT NO]]&lt;&gt;"",EOMONTH(LoanStartDate,ROW(PaymentSchedule[[#This Row],[PMT NO]])-ROW(PaymentSchedule[[#Headers],[PMT NO]])-2)+DAY(LoanStartDate),"")</f>
        <v/>
      </c>
      <c r="D6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1" s="9" t="str">
        <f>IF(PaymentSchedule[[#This Row],[PMT NO]]&lt;&gt;"",ScheduledPayment,"")</f>
        <v/>
      </c>
      <c r="F6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1" s="9" t="str">
        <f>IF(PaymentSchedule[[#This Row],[PMT NO]]&lt;&gt;"",PaymentSchedule[[#This Row],[TOTAL PAYMENT]]-PaymentSchedule[[#This Row],[INTEREST]],"")</f>
        <v/>
      </c>
      <c r="I61" s="9" t="str">
        <f>IF(PaymentSchedule[[#This Row],[PMT NO]]&lt;&gt;"",PaymentSchedule[[#This Row],[BEGINNING BALANCE]]*(InterestRate/PaymentsPerYear),"")</f>
        <v/>
      </c>
      <c r="J6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1" s="9" t="str">
        <f>IF(PaymentSchedule[[#This Row],[PMT NO]]&lt;&gt;"",SUM(INDEX([INTEREST],1,1):PaymentSchedule[[#This Row],[INTEREST]]),"")</f>
        <v/>
      </c>
    </row>
    <row r="62" spans="2:11">
      <c r="B62" s="6" t="str">
        <f>IF(LoanIsGood,IF(ROW()-ROW(PaymentSchedule[[#Headers],[PMT NO]])&gt;ScheduledNumberOfPayments,"",ROW()-ROW(PaymentSchedule[[#Headers],[PMT NO]])),"")</f>
        <v/>
      </c>
      <c r="C62" s="8" t="str">
        <f>IF(PaymentSchedule[[#This Row],[PMT NO]]&lt;&gt;"",EOMONTH(LoanStartDate,ROW(PaymentSchedule[[#This Row],[PMT NO]])-ROW(PaymentSchedule[[#Headers],[PMT NO]])-2)+DAY(LoanStartDate),"")</f>
        <v/>
      </c>
      <c r="D6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2" s="9" t="str">
        <f>IF(PaymentSchedule[[#This Row],[PMT NO]]&lt;&gt;"",ScheduledPayment,"")</f>
        <v/>
      </c>
      <c r="F6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2" s="9" t="str">
        <f>IF(PaymentSchedule[[#This Row],[PMT NO]]&lt;&gt;"",PaymentSchedule[[#This Row],[TOTAL PAYMENT]]-PaymentSchedule[[#This Row],[INTEREST]],"")</f>
        <v/>
      </c>
      <c r="I62" s="9" t="str">
        <f>IF(PaymentSchedule[[#This Row],[PMT NO]]&lt;&gt;"",PaymentSchedule[[#This Row],[BEGINNING BALANCE]]*(InterestRate/PaymentsPerYear),"")</f>
        <v/>
      </c>
      <c r="J6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2" s="9" t="str">
        <f>IF(PaymentSchedule[[#This Row],[PMT NO]]&lt;&gt;"",SUM(INDEX([INTEREST],1,1):PaymentSchedule[[#This Row],[INTEREST]]),"")</f>
        <v/>
      </c>
    </row>
    <row r="63" spans="2:11">
      <c r="B63" s="6" t="str">
        <f>IF(LoanIsGood,IF(ROW()-ROW(PaymentSchedule[[#Headers],[PMT NO]])&gt;ScheduledNumberOfPayments,"",ROW()-ROW(PaymentSchedule[[#Headers],[PMT NO]])),"")</f>
        <v/>
      </c>
      <c r="C63" s="8" t="str">
        <f>IF(PaymentSchedule[[#This Row],[PMT NO]]&lt;&gt;"",EOMONTH(LoanStartDate,ROW(PaymentSchedule[[#This Row],[PMT NO]])-ROW(PaymentSchedule[[#Headers],[PMT NO]])-2)+DAY(LoanStartDate),"")</f>
        <v/>
      </c>
      <c r="D6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3" s="9" t="str">
        <f>IF(PaymentSchedule[[#This Row],[PMT NO]]&lt;&gt;"",ScheduledPayment,"")</f>
        <v/>
      </c>
      <c r="F6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3" s="9" t="str">
        <f>IF(PaymentSchedule[[#This Row],[PMT NO]]&lt;&gt;"",PaymentSchedule[[#This Row],[TOTAL PAYMENT]]-PaymentSchedule[[#This Row],[INTEREST]],"")</f>
        <v/>
      </c>
      <c r="I63" s="9" t="str">
        <f>IF(PaymentSchedule[[#This Row],[PMT NO]]&lt;&gt;"",PaymentSchedule[[#This Row],[BEGINNING BALANCE]]*(InterestRate/PaymentsPerYear),"")</f>
        <v/>
      </c>
      <c r="J6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3" s="9" t="str">
        <f>IF(PaymentSchedule[[#This Row],[PMT NO]]&lt;&gt;"",SUM(INDEX([INTEREST],1,1):PaymentSchedule[[#This Row],[INTEREST]]),"")</f>
        <v/>
      </c>
    </row>
    <row r="64" spans="2:11">
      <c r="B64" s="6" t="str">
        <f>IF(LoanIsGood,IF(ROW()-ROW(PaymentSchedule[[#Headers],[PMT NO]])&gt;ScheduledNumberOfPayments,"",ROW()-ROW(PaymentSchedule[[#Headers],[PMT NO]])),"")</f>
        <v/>
      </c>
      <c r="C64" s="8" t="str">
        <f>IF(PaymentSchedule[[#This Row],[PMT NO]]&lt;&gt;"",EOMONTH(LoanStartDate,ROW(PaymentSchedule[[#This Row],[PMT NO]])-ROW(PaymentSchedule[[#Headers],[PMT NO]])-2)+DAY(LoanStartDate),"")</f>
        <v/>
      </c>
      <c r="D6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4" s="9" t="str">
        <f>IF(PaymentSchedule[[#This Row],[PMT NO]]&lt;&gt;"",ScheduledPayment,"")</f>
        <v/>
      </c>
      <c r="F6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4" s="9" t="str">
        <f>IF(PaymentSchedule[[#This Row],[PMT NO]]&lt;&gt;"",PaymentSchedule[[#This Row],[TOTAL PAYMENT]]-PaymentSchedule[[#This Row],[INTEREST]],"")</f>
        <v/>
      </c>
      <c r="I64" s="9" t="str">
        <f>IF(PaymentSchedule[[#This Row],[PMT NO]]&lt;&gt;"",PaymentSchedule[[#This Row],[BEGINNING BALANCE]]*(InterestRate/PaymentsPerYear),"")</f>
        <v/>
      </c>
      <c r="J6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4" s="9" t="str">
        <f>IF(PaymentSchedule[[#This Row],[PMT NO]]&lt;&gt;"",SUM(INDEX([INTEREST],1,1):PaymentSchedule[[#This Row],[INTEREST]]),"")</f>
        <v/>
      </c>
    </row>
    <row r="65" spans="2:11">
      <c r="B65" s="6" t="str">
        <f>IF(LoanIsGood,IF(ROW()-ROW(PaymentSchedule[[#Headers],[PMT NO]])&gt;ScheduledNumberOfPayments,"",ROW()-ROW(PaymentSchedule[[#Headers],[PMT NO]])),"")</f>
        <v/>
      </c>
      <c r="C65" s="8" t="str">
        <f>IF(PaymentSchedule[[#This Row],[PMT NO]]&lt;&gt;"",EOMONTH(LoanStartDate,ROW(PaymentSchedule[[#This Row],[PMT NO]])-ROW(PaymentSchedule[[#Headers],[PMT NO]])-2)+DAY(LoanStartDate),"")</f>
        <v/>
      </c>
      <c r="D6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5" s="9" t="str">
        <f>IF(PaymentSchedule[[#This Row],[PMT NO]]&lt;&gt;"",ScheduledPayment,"")</f>
        <v/>
      </c>
      <c r="F6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5" s="9" t="str">
        <f>IF(PaymentSchedule[[#This Row],[PMT NO]]&lt;&gt;"",PaymentSchedule[[#This Row],[TOTAL PAYMENT]]-PaymentSchedule[[#This Row],[INTEREST]],"")</f>
        <v/>
      </c>
      <c r="I65" s="9" t="str">
        <f>IF(PaymentSchedule[[#This Row],[PMT NO]]&lt;&gt;"",PaymentSchedule[[#This Row],[BEGINNING BALANCE]]*(InterestRate/PaymentsPerYear),"")</f>
        <v/>
      </c>
      <c r="J6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5" s="9" t="str">
        <f>IF(PaymentSchedule[[#This Row],[PMT NO]]&lt;&gt;"",SUM(INDEX([INTEREST],1,1):PaymentSchedule[[#This Row],[INTEREST]]),"")</f>
        <v/>
      </c>
    </row>
    <row r="66" spans="2:11">
      <c r="B66" s="6" t="str">
        <f>IF(LoanIsGood,IF(ROW()-ROW(PaymentSchedule[[#Headers],[PMT NO]])&gt;ScheduledNumberOfPayments,"",ROW()-ROW(PaymentSchedule[[#Headers],[PMT NO]])),"")</f>
        <v/>
      </c>
      <c r="C66" s="8" t="str">
        <f>IF(PaymentSchedule[[#This Row],[PMT NO]]&lt;&gt;"",EOMONTH(LoanStartDate,ROW(PaymentSchedule[[#This Row],[PMT NO]])-ROW(PaymentSchedule[[#Headers],[PMT NO]])-2)+DAY(LoanStartDate),"")</f>
        <v/>
      </c>
      <c r="D6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6" s="9" t="str">
        <f>IF(PaymentSchedule[[#This Row],[PMT NO]]&lt;&gt;"",ScheduledPayment,"")</f>
        <v/>
      </c>
      <c r="F6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6" s="9" t="str">
        <f>IF(PaymentSchedule[[#This Row],[PMT NO]]&lt;&gt;"",PaymentSchedule[[#This Row],[TOTAL PAYMENT]]-PaymentSchedule[[#This Row],[INTEREST]],"")</f>
        <v/>
      </c>
      <c r="I66" s="9" t="str">
        <f>IF(PaymentSchedule[[#This Row],[PMT NO]]&lt;&gt;"",PaymentSchedule[[#This Row],[BEGINNING BALANCE]]*(InterestRate/PaymentsPerYear),"")</f>
        <v/>
      </c>
      <c r="J6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6" s="9" t="str">
        <f>IF(PaymentSchedule[[#This Row],[PMT NO]]&lt;&gt;"",SUM(INDEX([INTEREST],1,1):PaymentSchedule[[#This Row],[INTEREST]]),"")</f>
        <v/>
      </c>
    </row>
    <row r="67" spans="2:11">
      <c r="B67" s="6" t="str">
        <f>IF(LoanIsGood,IF(ROW()-ROW(PaymentSchedule[[#Headers],[PMT NO]])&gt;ScheduledNumberOfPayments,"",ROW()-ROW(PaymentSchedule[[#Headers],[PMT NO]])),"")</f>
        <v/>
      </c>
      <c r="C67" s="8" t="str">
        <f>IF(PaymentSchedule[[#This Row],[PMT NO]]&lt;&gt;"",EOMONTH(LoanStartDate,ROW(PaymentSchedule[[#This Row],[PMT NO]])-ROW(PaymentSchedule[[#Headers],[PMT NO]])-2)+DAY(LoanStartDate),"")</f>
        <v/>
      </c>
      <c r="D6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7" s="9" t="str">
        <f>IF(PaymentSchedule[[#This Row],[PMT NO]]&lt;&gt;"",ScheduledPayment,"")</f>
        <v/>
      </c>
      <c r="F6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7" s="9" t="str">
        <f>IF(PaymentSchedule[[#This Row],[PMT NO]]&lt;&gt;"",PaymentSchedule[[#This Row],[TOTAL PAYMENT]]-PaymentSchedule[[#This Row],[INTEREST]],"")</f>
        <v/>
      </c>
      <c r="I67" s="9" t="str">
        <f>IF(PaymentSchedule[[#This Row],[PMT NO]]&lt;&gt;"",PaymentSchedule[[#This Row],[BEGINNING BALANCE]]*(InterestRate/PaymentsPerYear),"")</f>
        <v/>
      </c>
      <c r="J6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7" s="9" t="str">
        <f>IF(PaymentSchedule[[#This Row],[PMT NO]]&lt;&gt;"",SUM(INDEX([INTEREST],1,1):PaymentSchedule[[#This Row],[INTEREST]]),"")</f>
        <v/>
      </c>
    </row>
    <row r="68" spans="2:11">
      <c r="B68" s="6" t="str">
        <f>IF(LoanIsGood,IF(ROW()-ROW(PaymentSchedule[[#Headers],[PMT NO]])&gt;ScheduledNumberOfPayments,"",ROW()-ROW(PaymentSchedule[[#Headers],[PMT NO]])),"")</f>
        <v/>
      </c>
      <c r="C68" s="8" t="str">
        <f>IF(PaymentSchedule[[#This Row],[PMT NO]]&lt;&gt;"",EOMONTH(LoanStartDate,ROW(PaymentSchedule[[#This Row],[PMT NO]])-ROW(PaymentSchedule[[#Headers],[PMT NO]])-2)+DAY(LoanStartDate),"")</f>
        <v/>
      </c>
      <c r="D6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8" s="9" t="str">
        <f>IF(PaymentSchedule[[#This Row],[PMT NO]]&lt;&gt;"",ScheduledPayment,"")</f>
        <v/>
      </c>
      <c r="F6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8" s="9" t="str">
        <f>IF(PaymentSchedule[[#This Row],[PMT NO]]&lt;&gt;"",PaymentSchedule[[#This Row],[TOTAL PAYMENT]]-PaymentSchedule[[#This Row],[INTEREST]],"")</f>
        <v/>
      </c>
      <c r="I68" s="9" t="str">
        <f>IF(PaymentSchedule[[#This Row],[PMT NO]]&lt;&gt;"",PaymentSchedule[[#This Row],[BEGINNING BALANCE]]*(InterestRate/PaymentsPerYear),"")</f>
        <v/>
      </c>
      <c r="J6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8" s="9" t="str">
        <f>IF(PaymentSchedule[[#This Row],[PMT NO]]&lt;&gt;"",SUM(INDEX([INTEREST],1,1):PaymentSchedule[[#This Row],[INTEREST]]),"")</f>
        <v/>
      </c>
    </row>
    <row r="69" spans="2:11">
      <c r="B69" s="6" t="str">
        <f>IF(LoanIsGood,IF(ROW()-ROW(PaymentSchedule[[#Headers],[PMT NO]])&gt;ScheduledNumberOfPayments,"",ROW()-ROW(PaymentSchedule[[#Headers],[PMT NO]])),"")</f>
        <v/>
      </c>
      <c r="C69" s="8" t="str">
        <f>IF(PaymentSchedule[[#This Row],[PMT NO]]&lt;&gt;"",EOMONTH(LoanStartDate,ROW(PaymentSchedule[[#This Row],[PMT NO]])-ROW(PaymentSchedule[[#Headers],[PMT NO]])-2)+DAY(LoanStartDate),"")</f>
        <v/>
      </c>
      <c r="D6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69" s="9" t="str">
        <f>IF(PaymentSchedule[[#This Row],[PMT NO]]&lt;&gt;"",ScheduledPayment,"")</f>
        <v/>
      </c>
      <c r="F6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6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69" s="9" t="str">
        <f>IF(PaymentSchedule[[#This Row],[PMT NO]]&lt;&gt;"",PaymentSchedule[[#This Row],[TOTAL PAYMENT]]-PaymentSchedule[[#This Row],[INTEREST]],"")</f>
        <v/>
      </c>
      <c r="I69" s="9" t="str">
        <f>IF(PaymentSchedule[[#This Row],[PMT NO]]&lt;&gt;"",PaymentSchedule[[#This Row],[BEGINNING BALANCE]]*(InterestRate/PaymentsPerYear),"")</f>
        <v/>
      </c>
      <c r="J6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69" s="9" t="str">
        <f>IF(PaymentSchedule[[#This Row],[PMT NO]]&lt;&gt;"",SUM(INDEX([INTEREST],1,1):PaymentSchedule[[#This Row],[INTEREST]]),"")</f>
        <v/>
      </c>
    </row>
    <row r="70" spans="2:11">
      <c r="B70" s="6" t="str">
        <f>IF(LoanIsGood,IF(ROW()-ROW(PaymentSchedule[[#Headers],[PMT NO]])&gt;ScheduledNumberOfPayments,"",ROW()-ROW(PaymentSchedule[[#Headers],[PMT NO]])),"")</f>
        <v/>
      </c>
      <c r="C70" s="8" t="str">
        <f>IF(PaymentSchedule[[#This Row],[PMT NO]]&lt;&gt;"",EOMONTH(LoanStartDate,ROW(PaymentSchedule[[#This Row],[PMT NO]])-ROW(PaymentSchedule[[#Headers],[PMT NO]])-2)+DAY(LoanStartDate),"")</f>
        <v/>
      </c>
      <c r="D7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0" s="9" t="str">
        <f>IF(PaymentSchedule[[#This Row],[PMT NO]]&lt;&gt;"",ScheduledPayment,"")</f>
        <v/>
      </c>
      <c r="F7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0" s="9" t="str">
        <f>IF(PaymentSchedule[[#This Row],[PMT NO]]&lt;&gt;"",PaymentSchedule[[#This Row],[TOTAL PAYMENT]]-PaymentSchedule[[#This Row],[INTEREST]],"")</f>
        <v/>
      </c>
      <c r="I70" s="9" t="str">
        <f>IF(PaymentSchedule[[#This Row],[PMT NO]]&lt;&gt;"",PaymentSchedule[[#This Row],[BEGINNING BALANCE]]*(InterestRate/PaymentsPerYear),"")</f>
        <v/>
      </c>
      <c r="J7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0" s="9" t="str">
        <f>IF(PaymentSchedule[[#This Row],[PMT NO]]&lt;&gt;"",SUM(INDEX([INTEREST],1,1):PaymentSchedule[[#This Row],[INTEREST]]),"")</f>
        <v/>
      </c>
    </row>
    <row r="71" spans="2:11">
      <c r="B71" s="6" t="str">
        <f>IF(LoanIsGood,IF(ROW()-ROW(PaymentSchedule[[#Headers],[PMT NO]])&gt;ScheduledNumberOfPayments,"",ROW()-ROW(PaymentSchedule[[#Headers],[PMT NO]])),"")</f>
        <v/>
      </c>
      <c r="C71" s="8" t="str">
        <f>IF(PaymentSchedule[[#This Row],[PMT NO]]&lt;&gt;"",EOMONTH(LoanStartDate,ROW(PaymentSchedule[[#This Row],[PMT NO]])-ROW(PaymentSchedule[[#Headers],[PMT NO]])-2)+DAY(LoanStartDate),"")</f>
        <v/>
      </c>
      <c r="D7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1" s="9" t="str">
        <f>IF(PaymentSchedule[[#This Row],[PMT NO]]&lt;&gt;"",ScheduledPayment,"")</f>
        <v/>
      </c>
      <c r="F7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1" s="9" t="str">
        <f>IF(PaymentSchedule[[#This Row],[PMT NO]]&lt;&gt;"",PaymentSchedule[[#This Row],[TOTAL PAYMENT]]-PaymentSchedule[[#This Row],[INTEREST]],"")</f>
        <v/>
      </c>
      <c r="I71" s="9" t="str">
        <f>IF(PaymentSchedule[[#This Row],[PMT NO]]&lt;&gt;"",PaymentSchedule[[#This Row],[BEGINNING BALANCE]]*(InterestRate/PaymentsPerYear),"")</f>
        <v/>
      </c>
      <c r="J7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1" s="9" t="str">
        <f>IF(PaymentSchedule[[#This Row],[PMT NO]]&lt;&gt;"",SUM(INDEX([INTEREST],1,1):PaymentSchedule[[#This Row],[INTEREST]]),"")</f>
        <v/>
      </c>
    </row>
    <row r="72" spans="2:11">
      <c r="B72" s="6" t="str">
        <f>IF(LoanIsGood,IF(ROW()-ROW(PaymentSchedule[[#Headers],[PMT NO]])&gt;ScheduledNumberOfPayments,"",ROW()-ROW(PaymentSchedule[[#Headers],[PMT NO]])),"")</f>
        <v/>
      </c>
      <c r="C72" s="8" t="str">
        <f>IF(PaymentSchedule[[#This Row],[PMT NO]]&lt;&gt;"",EOMONTH(LoanStartDate,ROW(PaymentSchedule[[#This Row],[PMT NO]])-ROW(PaymentSchedule[[#Headers],[PMT NO]])-2)+DAY(LoanStartDate),"")</f>
        <v/>
      </c>
      <c r="D7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2" s="9" t="str">
        <f>IF(PaymentSchedule[[#This Row],[PMT NO]]&lt;&gt;"",ScheduledPayment,"")</f>
        <v/>
      </c>
      <c r="F7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2" s="9" t="str">
        <f>IF(PaymentSchedule[[#This Row],[PMT NO]]&lt;&gt;"",PaymentSchedule[[#This Row],[TOTAL PAYMENT]]-PaymentSchedule[[#This Row],[INTEREST]],"")</f>
        <v/>
      </c>
      <c r="I72" s="9" t="str">
        <f>IF(PaymentSchedule[[#This Row],[PMT NO]]&lt;&gt;"",PaymentSchedule[[#This Row],[BEGINNING BALANCE]]*(InterestRate/PaymentsPerYear),"")</f>
        <v/>
      </c>
      <c r="J7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2" s="9" t="str">
        <f>IF(PaymentSchedule[[#This Row],[PMT NO]]&lt;&gt;"",SUM(INDEX([INTEREST],1,1):PaymentSchedule[[#This Row],[INTEREST]]),"")</f>
        <v/>
      </c>
    </row>
    <row r="73" spans="2:11">
      <c r="B73" s="6" t="str">
        <f>IF(LoanIsGood,IF(ROW()-ROW(PaymentSchedule[[#Headers],[PMT NO]])&gt;ScheduledNumberOfPayments,"",ROW()-ROW(PaymentSchedule[[#Headers],[PMT NO]])),"")</f>
        <v/>
      </c>
      <c r="C73" s="8" t="str">
        <f>IF(PaymentSchedule[[#This Row],[PMT NO]]&lt;&gt;"",EOMONTH(LoanStartDate,ROW(PaymentSchedule[[#This Row],[PMT NO]])-ROW(PaymentSchedule[[#Headers],[PMT NO]])-2)+DAY(LoanStartDate),"")</f>
        <v/>
      </c>
      <c r="D7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3" s="9" t="str">
        <f>IF(PaymentSchedule[[#This Row],[PMT NO]]&lt;&gt;"",ScheduledPayment,"")</f>
        <v/>
      </c>
      <c r="F7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3" s="9" t="str">
        <f>IF(PaymentSchedule[[#This Row],[PMT NO]]&lt;&gt;"",PaymentSchedule[[#This Row],[TOTAL PAYMENT]]-PaymentSchedule[[#This Row],[INTEREST]],"")</f>
        <v/>
      </c>
      <c r="I73" s="9" t="str">
        <f>IF(PaymentSchedule[[#This Row],[PMT NO]]&lt;&gt;"",PaymentSchedule[[#This Row],[BEGINNING BALANCE]]*(InterestRate/PaymentsPerYear),"")</f>
        <v/>
      </c>
      <c r="J7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3" s="9" t="str">
        <f>IF(PaymentSchedule[[#This Row],[PMT NO]]&lt;&gt;"",SUM(INDEX([INTEREST],1,1):PaymentSchedule[[#This Row],[INTEREST]]),"")</f>
        <v/>
      </c>
    </row>
    <row r="74" spans="2:11">
      <c r="B74" s="6" t="str">
        <f>IF(LoanIsGood,IF(ROW()-ROW(PaymentSchedule[[#Headers],[PMT NO]])&gt;ScheduledNumberOfPayments,"",ROW()-ROW(PaymentSchedule[[#Headers],[PMT NO]])),"")</f>
        <v/>
      </c>
      <c r="C74" s="8" t="str">
        <f>IF(PaymentSchedule[[#This Row],[PMT NO]]&lt;&gt;"",EOMONTH(LoanStartDate,ROW(PaymentSchedule[[#This Row],[PMT NO]])-ROW(PaymentSchedule[[#Headers],[PMT NO]])-2)+DAY(LoanStartDate),"")</f>
        <v/>
      </c>
      <c r="D7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4" s="9" t="str">
        <f>IF(PaymentSchedule[[#This Row],[PMT NO]]&lt;&gt;"",ScheduledPayment,"")</f>
        <v/>
      </c>
      <c r="F7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4" s="9" t="str">
        <f>IF(PaymentSchedule[[#This Row],[PMT NO]]&lt;&gt;"",PaymentSchedule[[#This Row],[TOTAL PAYMENT]]-PaymentSchedule[[#This Row],[INTEREST]],"")</f>
        <v/>
      </c>
      <c r="I74" s="9" t="str">
        <f>IF(PaymentSchedule[[#This Row],[PMT NO]]&lt;&gt;"",PaymentSchedule[[#This Row],[BEGINNING BALANCE]]*(InterestRate/PaymentsPerYear),"")</f>
        <v/>
      </c>
      <c r="J7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4" s="9" t="str">
        <f>IF(PaymentSchedule[[#This Row],[PMT NO]]&lt;&gt;"",SUM(INDEX([INTEREST],1,1):PaymentSchedule[[#This Row],[INTEREST]]),"")</f>
        <v/>
      </c>
    </row>
    <row r="75" spans="2:11">
      <c r="B75" s="6" t="str">
        <f>IF(LoanIsGood,IF(ROW()-ROW(PaymentSchedule[[#Headers],[PMT NO]])&gt;ScheduledNumberOfPayments,"",ROW()-ROW(PaymentSchedule[[#Headers],[PMT NO]])),"")</f>
        <v/>
      </c>
      <c r="C75" s="8" t="str">
        <f>IF(PaymentSchedule[[#This Row],[PMT NO]]&lt;&gt;"",EOMONTH(LoanStartDate,ROW(PaymentSchedule[[#This Row],[PMT NO]])-ROW(PaymentSchedule[[#Headers],[PMT NO]])-2)+DAY(LoanStartDate),"")</f>
        <v/>
      </c>
      <c r="D7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5" s="9" t="str">
        <f>IF(PaymentSchedule[[#This Row],[PMT NO]]&lt;&gt;"",ScheduledPayment,"")</f>
        <v/>
      </c>
      <c r="F7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5" s="9" t="str">
        <f>IF(PaymentSchedule[[#This Row],[PMT NO]]&lt;&gt;"",PaymentSchedule[[#This Row],[TOTAL PAYMENT]]-PaymentSchedule[[#This Row],[INTEREST]],"")</f>
        <v/>
      </c>
      <c r="I75" s="9" t="str">
        <f>IF(PaymentSchedule[[#This Row],[PMT NO]]&lt;&gt;"",PaymentSchedule[[#This Row],[BEGINNING BALANCE]]*(InterestRate/PaymentsPerYear),"")</f>
        <v/>
      </c>
      <c r="J7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5" s="9" t="str">
        <f>IF(PaymentSchedule[[#This Row],[PMT NO]]&lt;&gt;"",SUM(INDEX([INTEREST],1,1):PaymentSchedule[[#This Row],[INTEREST]]),"")</f>
        <v/>
      </c>
    </row>
    <row r="76" spans="2:11">
      <c r="B76" s="6" t="str">
        <f>IF(LoanIsGood,IF(ROW()-ROW(PaymentSchedule[[#Headers],[PMT NO]])&gt;ScheduledNumberOfPayments,"",ROW()-ROW(PaymentSchedule[[#Headers],[PMT NO]])),"")</f>
        <v/>
      </c>
      <c r="C76" s="8" t="str">
        <f>IF(PaymentSchedule[[#This Row],[PMT NO]]&lt;&gt;"",EOMONTH(LoanStartDate,ROW(PaymentSchedule[[#This Row],[PMT NO]])-ROW(PaymentSchedule[[#Headers],[PMT NO]])-2)+DAY(LoanStartDate),"")</f>
        <v/>
      </c>
      <c r="D7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6" s="9" t="str">
        <f>IF(PaymentSchedule[[#This Row],[PMT NO]]&lt;&gt;"",ScheduledPayment,"")</f>
        <v/>
      </c>
      <c r="F7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6" s="9" t="str">
        <f>IF(PaymentSchedule[[#This Row],[PMT NO]]&lt;&gt;"",PaymentSchedule[[#This Row],[TOTAL PAYMENT]]-PaymentSchedule[[#This Row],[INTEREST]],"")</f>
        <v/>
      </c>
      <c r="I76" s="9" t="str">
        <f>IF(PaymentSchedule[[#This Row],[PMT NO]]&lt;&gt;"",PaymentSchedule[[#This Row],[BEGINNING BALANCE]]*(InterestRate/PaymentsPerYear),"")</f>
        <v/>
      </c>
      <c r="J7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6" s="9" t="str">
        <f>IF(PaymentSchedule[[#This Row],[PMT NO]]&lt;&gt;"",SUM(INDEX([INTEREST],1,1):PaymentSchedule[[#This Row],[INTEREST]]),"")</f>
        <v/>
      </c>
    </row>
    <row r="77" spans="2:11">
      <c r="B77" s="6" t="str">
        <f>IF(LoanIsGood,IF(ROW()-ROW(PaymentSchedule[[#Headers],[PMT NO]])&gt;ScheduledNumberOfPayments,"",ROW()-ROW(PaymentSchedule[[#Headers],[PMT NO]])),"")</f>
        <v/>
      </c>
      <c r="C77" s="8" t="str">
        <f>IF(PaymentSchedule[[#This Row],[PMT NO]]&lt;&gt;"",EOMONTH(LoanStartDate,ROW(PaymentSchedule[[#This Row],[PMT NO]])-ROW(PaymentSchedule[[#Headers],[PMT NO]])-2)+DAY(LoanStartDate),"")</f>
        <v/>
      </c>
      <c r="D7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7" s="9" t="str">
        <f>IF(PaymentSchedule[[#This Row],[PMT NO]]&lt;&gt;"",ScheduledPayment,"")</f>
        <v/>
      </c>
      <c r="F7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7" s="9" t="str">
        <f>IF(PaymentSchedule[[#This Row],[PMT NO]]&lt;&gt;"",PaymentSchedule[[#This Row],[TOTAL PAYMENT]]-PaymentSchedule[[#This Row],[INTEREST]],"")</f>
        <v/>
      </c>
      <c r="I77" s="9" t="str">
        <f>IF(PaymentSchedule[[#This Row],[PMT NO]]&lt;&gt;"",PaymentSchedule[[#This Row],[BEGINNING BALANCE]]*(InterestRate/PaymentsPerYear),"")</f>
        <v/>
      </c>
      <c r="J7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7" s="9" t="str">
        <f>IF(PaymentSchedule[[#This Row],[PMT NO]]&lt;&gt;"",SUM(INDEX([INTEREST],1,1):PaymentSchedule[[#This Row],[INTEREST]]),"")</f>
        <v/>
      </c>
    </row>
    <row r="78" spans="2:11">
      <c r="B78" s="6" t="str">
        <f>IF(LoanIsGood,IF(ROW()-ROW(PaymentSchedule[[#Headers],[PMT NO]])&gt;ScheduledNumberOfPayments,"",ROW()-ROW(PaymentSchedule[[#Headers],[PMT NO]])),"")</f>
        <v/>
      </c>
      <c r="C78" s="8" t="str">
        <f>IF(PaymentSchedule[[#This Row],[PMT NO]]&lt;&gt;"",EOMONTH(LoanStartDate,ROW(PaymentSchedule[[#This Row],[PMT NO]])-ROW(PaymentSchedule[[#Headers],[PMT NO]])-2)+DAY(LoanStartDate),"")</f>
        <v/>
      </c>
      <c r="D7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8" s="9" t="str">
        <f>IF(PaymentSchedule[[#This Row],[PMT NO]]&lt;&gt;"",ScheduledPayment,"")</f>
        <v/>
      </c>
      <c r="F7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8" s="9" t="str">
        <f>IF(PaymentSchedule[[#This Row],[PMT NO]]&lt;&gt;"",PaymentSchedule[[#This Row],[TOTAL PAYMENT]]-PaymentSchedule[[#This Row],[INTEREST]],"")</f>
        <v/>
      </c>
      <c r="I78" s="9" t="str">
        <f>IF(PaymentSchedule[[#This Row],[PMT NO]]&lt;&gt;"",PaymentSchedule[[#This Row],[BEGINNING BALANCE]]*(InterestRate/PaymentsPerYear),"")</f>
        <v/>
      </c>
      <c r="J7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8" s="9" t="str">
        <f>IF(PaymentSchedule[[#This Row],[PMT NO]]&lt;&gt;"",SUM(INDEX([INTEREST],1,1):PaymentSchedule[[#This Row],[INTEREST]]),"")</f>
        <v/>
      </c>
    </row>
    <row r="79" spans="2:11">
      <c r="B79" s="6" t="str">
        <f>IF(LoanIsGood,IF(ROW()-ROW(PaymentSchedule[[#Headers],[PMT NO]])&gt;ScheduledNumberOfPayments,"",ROW()-ROW(PaymentSchedule[[#Headers],[PMT NO]])),"")</f>
        <v/>
      </c>
      <c r="C79" s="8" t="str">
        <f>IF(PaymentSchedule[[#This Row],[PMT NO]]&lt;&gt;"",EOMONTH(LoanStartDate,ROW(PaymentSchedule[[#This Row],[PMT NO]])-ROW(PaymentSchedule[[#Headers],[PMT NO]])-2)+DAY(LoanStartDate),"")</f>
        <v/>
      </c>
      <c r="D7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79" s="9" t="str">
        <f>IF(PaymentSchedule[[#This Row],[PMT NO]]&lt;&gt;"",ScheduledPayment,"")</f>
        <v/>
      </c>
      <c r="F7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7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79" s="9" t="str">
        <f>IF(PaymentSchedule[[#This Row],[PMT NO]]&lt;&gt;"",PaymentSchedule[[#This Row],[TOTAL PAYMENT]]-PaymentSchedule[[#This Row],[INTEREST]],"")</f>
        <v/>
      </c>
      <c r="I79" s="9" t="str">
        <f>IF(PaymentSchedule[[#This Row],[PMT NO]]&lt;&gt;"",PaymentSchedule[[#This Row],[BEGINNING BALANCE]]*(InterestRate/PaymentsPerYear),"")</f>
        <v/>
      </c>
      <c r="J7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79" s="9" t="str">
        <f>IF(PaymentSchedule[[#This Row],[PMT NO]]&lt;&gt;"",SUM(INDEX([INTEREST],1,1):PaymentSchedule[[#This Row],[INTEREST]]),"")</f>
        <v/>
      </c>
    </row>
    <row r="80" spans="2:11">
      <c r="B80" s="6" t="str">
        <f>IF(LoanIsGood,IF(ROW()-ROW(PaymentSchedule[[#Headers],[PMT NO]])&gt;ScheduledNumberOfPayments,"",ROW()-ROW(PaymentSchedule[[#Headers],[PMT NO]])),"")</f>
        <v/>
      </c>
      <c r="C80" s="8" t="str">
        <f>IF(PaymentSchedule[[#This Row],[PMT NO]]&lt;&gt;"",EOMONTH(LoanStartDate,ROW(PaymentSchedule[[#This Row],[PMT NO]])-ROW(PaymentSchedule[[#Headers],[PMT NO]])-2)+DAY(LoanStartDate),"")</f>
        <v/>
      </c>
      <c r="D8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0" s="9" t="str">
        <f>IF(PaymentSchedule[[#This Row],[PMT NO]]&lt;&gt;"",ScheduledPayment,"")</f>
        <v/>
      </c>
      <c r="F8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0" s="9" t="str">
        <f>IF(PaymentSchedule[[#This Row],[PMT NO]]&lt;&gt;"",PaymentSchedule[[#This Row],[TOTAL PAYMENT]]-PaymentSchedule[[#This Row],[INTEREST]],"")</f>
        <v/>
      </c>
      <c r="I80" s="9" t="str">
        <f>IF(PaymentSchedule[[#This Row],[PMT NO]]&lt;&gt;"",PaymentSchedule[[#This Row],[BEGINNING BALANCE]]*(InterestRate/PaymentsPerYear),"")</f>
        <v/>
      </c>
      <c r="J8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0" s="9" t="str">
        <f>IF(PaymentSchedule[[#This Row],[PMT NO]]&lt;&gt;"",SUM(INDEX([INTEREST],1,1):PaymentSchedule[[#This Row],[INTEREST]]),"")</f>
        <v/>
      </c>
    </row>
    <row r="81" spans="2:11">
      <c r="B81" s="6" t="str">
        <f>IF(LoanIsGood,IF(ROW()-ROW(PaymentSchedule[[#Headers],[PMT NO]])&gt;ScheduledNumberOfPayments,"",ROW()-ROW(PaymentSchedule[[#Headers],[PMT NO]])),"")</f>
        <v/>
      </c>
      <c r="C81" s="8" t="str">
        <f>IF(PaymentSchedule[[#This Row],[PMT NO]]&lt;&gt;"",EOMONTH(LoanStartDate,ROW(PaymentSchedule[[#This Row],[PMT NO]])-ROW(PaymentSchedule[[#Headers],[PMT NO]])-2)+DAY(LoanStartDate),"")</f>
        <v/>
      </c>
      <c r="D8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1" s="9" t="str">
        <f>IF(PaymentSchedule[[#This Row],[PMT NO]]&lt;&gt;"",ScheduledPayment,"")</f>
        <v/>
      </c>
      <c r="F8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1" s="9" t="str">
        <f>IF(PaymentSchedule[[#This Row],[PMT NO]]&lt;&gt;"",PaymentSchedule[[#This Row],[TOTAL PAYMENT]]-PaymentSchedule[[#This Row],[INTEREST]],"")</f>
        <v/>
      </c>
      <c r="I81" s="9" t="str">
        <f>IF(PaymentSchedule[[#This Row],[PMT NO]]&lt;&gt;"",PaymentSchedule[[#This Row],[BEGINNING BALANCE]]*(InterestRate/PaymentsPerYear),"")</f>
        <v/>
      </c>
      <c r="J8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1" s="9" t="str">
        <f>IF(PaymentSchedule[[#This Row],[PMT NO]]&lt;&gt;"",SUM(INDEX([INTEREST],1,1):PaymentSchedule[[#This Row],[INTEREST]]),"")</f>
        <v/>
      </c>
    </row>
    <row r="82" spans="2:11">
      <c r="B82" s="6" t="str">
        <f>IF(LoanIsGood,IF(ROW()-ROW(PaymentSchedule[[#Headers],[PMT NO]])&gt;ScheduledNumberOfPayments,"",ROW()-ROW(PaymentSchedule[[#Headers],[PMT NO]])),"")</f>
        <v/>
      </c>
      <c r="C82" s="8" t="str">
        <f>IF(PaymentSchedule[[#This Row],[PMT NO]]&lt;&gt;"",EOMONTH(LoanStartDate,ROW(PaymentSchedule[[#This Row],[PMT NO]])-ROW(PaymentSchedule[[#Headers],[PMT NO]])-2)+DAY(LoanStartDate),"")</f>
        <v/>
      </c>
      <c r="D8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2" s="9" t="str">
        <f>IF(PaymentSchedule[[#This Row],[PMT NO]]&lt;&gt;"",ScheduledPayment,"")</f>
        <v/>
      </c>
      <c r="F8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2" s="9" t="str">
        <f>IF(PaymentSchedule[[#This Row],[PMT NO]]&lt;&gt;"",PaymentSchedule[[#This Row],[TOTAL PAYMENT]]-PaymentSchedule[[#This Row],[INTEREST]],"")</f>
        <v/>
      </c>
      <c r="I82" s="9" t="str">
        <f>IF(PaymentSchedule[[#This Row],[PMT NO]]&lt;&gt;"",PaymentSchedule[[#This Row],[BEGINNING BALANCE]]*(InterestRate/PaymentsPerYear),"")</f>
        <v/>
      </c>
      <c r="J8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2" s="9" t="str">
        <f>IF(PaymentSchedule[[#This Row],[PMT NO]]&lt;&gt;"",SUM(INDEX([INTEREST],1,1):PaymentSchedule[[#This Row],[INTEREST]]),"")</f>
        <v/>
      </c>
    </row>
    <row r="83" spans="2:11">
      <c r="B83" s="6" t="str">
        <f>IF(LoanIsGood,IF(ROW()-ROW(PaymentSchedule[[#Headers],[PMT NO]])&gt;ScheduledNumberOfPayments,"",ROW()-ROW(PaymentSchedule[[#Headers],[PMT NO]])),"")</f>
        <v/>
      </c>
      <c r="C83" s="8" t="str">
        <f>IF(PaymentSchedule[[#This Row],[PMT NO]]&lt;&gt;"",EOMONTH(LoanStartDate,ROW(PaymentSchedule[[#This Row],[PMT NO]])-ROW(PaymentSchedule[[#Headers],[PMT NO]])-2)+DAY(LoanStartDate),"")</f>
        <v/>
      </c>
      <c r="D8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3" s="9" t="str">
        <f>IF(PaymentSchedule[[#This Row],[PMT NO]]&lt;&gt;"",ScheduledPayment,"")</f>
        <v/>
      </c>
      <c r="F8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3" s="9" t="str">
        <f>IF(PaymentSchedule[[#This Row],[PMT NO]]&lt;&gt;"",PaymentSchedule[[#This Row],[TOTAL PAYMENT]]-PaymentSchedule[[#This Row],[INTEREST]],"")</f>
        <v/>
      </c>
      <c r="I83" s="9" t="str">
        <f>IF(PaymentSchedule[[#This Row],[PMT NO]]&lt;&gt;"",PaymentSchedule[[#This Row],[BEGINNING BALANCE]]*(InterestRate/PaymentsPerYear),"")</f>
        <v/>
      </c>
      <c r="J8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3" s="9" t="str">
        <f>IF(PaymentSchedule[[#This Row],[PMT NO]]&lt;&gt;"",SUM(INDEX([INTEREST],1,1):PaymentSchedule[[#This Row],[INTEREST]]),"")</f>
        <v/>
      </c>
    </row>
    <row r="84" spans="2:11">
      <c r="B84" s="6" t="str">
        <f>IF(LoanIsGood,IF(ROW()-ROW(PaymentSchedule[[#Headers],[PMT NO]])&gt;ScheduledNumberOfPayments,"",ROW()-ROW(PaymentSchedule[[#Headers],[PMT NO]])),"")</f>
        <v/>
      </c>
      <c r="C84" s="8" t="str">
        <f>IF(PaymentSchedule[[#This Row],[PMT NO]]&lt;&gt;"",EOMONTH(LoanStartDate,ROW(PaymentSchedule[[#This Row],[PMT NO]])-ROW(PaymentSchedule[[#Headers],[PMT NO]])-2)+DAY(LoanStartDate),"")</f>
        <v/>
      </c>
      <c r="D8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4" s="9" t="str">
        <f>IF(PaymentSchedule[[#This Row],[PMT NO]]&lt;&gt;"",ScheduledPayment,"")</f>
        <v/>
      </c>
      <c r="F8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4" s="9" t="str">
        <f>IF(PaymentSchedule[[#This Row],[PMT NO]]&lt;&gt;"",PaymentSchedule[[#This Row],[TOTAL PAYMENT]]-PaymentSchedule[[#This Row],[INTEREST]],"")</f>
        <v/>
      </c>
      <c r="I84" s="9" t="str">
        <f>IF(PaymentSchedule[[#This Row],[PMT NO]]&lt;&gt;"",PaymentSchedule[[#This Row],[BEGINNING BALANCE]]*(InterestRate/PaymentsPerYear),"")</f>
        <v/>
      </c>
      <c r="J8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4" s="9" t="str">
        <f>IF(PaymentSchedule[[#This Row],[PMT NO]]&lt;&gt;"",SUM(INDEX([INTEREST],1,1):PaymentSchedule[[#This Row],[INTEREST]]),"")</f>
        <v/>
      </c>
    </row>
    <row r="85" spans="2:11">
      <c r="B85" s="6" t="str">
        <f>IF(LoanIsGood,IF(ROW()-ROW(PaymentSchedule[[#Headers],[PMT NO]])&gt;ScheduledNumberOfPayments,"",ROW()-ROW(PaymentSchedule[[#Headers],[PMT NO]])),"")</f>
        <v/>
      </c>
      <c r="C85" s="8" t="str">
        <f>IF(PaymentSchedule[[#This Row],[PMT NO]]&lt;&gt;"",EOMONTH(LoanStartDate,ROW(PaymentSchedule[[#This Row],[PMT NO]])-ROW(PaymentSchedule[[#Headers],[PMT NO]])-2)+DAY(LoanStartDate),"")</f>
        <v/>
      </c>
      <c r="D8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5" s="9" t="str">
        <f>IF(PaymentSchedule[[#This Row],[PMT NO]]&lt;&gt;"",ScheduledPayment,"")</f>
        <v/>
      </c>
      <c r="F8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5" s="9" t="str">
        <f>IF(PaymentSchedule[[#This Row],[PMT NO]]&lt;&gt;"",PaymentSchedule[[#This Row],[TOTAL PAYMENT]]-PaymentSchedule[[#This Row],[INTEREST]],"")</f>
        <v/>
      </c>
      <c r="I85" s="9" t="str">
        <f>IF(PaymentSchedule[[#This Row],[PMT NO]]&lt;&gt;"",PaymentSchedule[[#This Row],[BEGINNING BALANCE]]*(InterestRate/PaymentsPerYear),"")</f>
        <v/>
      </c>
      <c r="J8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5" s="9" t="str">
        <f>IF(PaymentSchedule[[#This Row],[PMT NO]]&lt;&gt;"",SUM(INDEX([INTEREST],1,1):PaymentSchedule[[#This Row],[INTEREST]]),"")</f>
        <v/>
      </c>
    </row>
    <row r="86" spans="2:11">
      <c r="B86" s="6" t="str">
        <f>IF(LoanIsGood,IF(ROW()-ROW(PaymentSchedule[[#Headers],[PMT NO]])&gt;ScheduledNumberOfPayments,"",ROW()-ROW(PaymentSchedule[[#Headers],[PMT NO]])),"")</f>
        <v/>
      </c>
      <c r="C86" s="8" t="str">
        <f>IF(PaymentSchedule[[#This Row],[PMT NO]]&lt;&gt;"",EOMONTH(LoanStartDate,ROW(PaymentSchedule[[#This Row],[PMT NO]])-ROW(PaymentSchedule[[#Headers],[PMT NO]])-2)+DAY(LoanStartDate),"")</f>
        <v/>
      </c>
      <c r="D8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6" s="9" t="str">
        <f>IF(PaymentSchedule[[#This Row],[PMT NO]]&lt;&gt;"",ScheduledPayment,"")</f>
        <v/>
      </c>
      <c r="F8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6" s="9" t="str">
        <f>IF(PaymentSchedule[[#This Row],[PMT NO]]&lt;&gt;"",PaymentSchedule[[#This Row],[TOTAL PAYMENT]]-PaymentSchedule[[#This Row],[INTEREST]],"")</f>
        <v/>
      </c>
      <c r="I86" s="9" t="str">
        <f>IF(PaymentSchedule[[#This Row],[PMT NO]]&lt;&gt;"",PaymentSchedule[[#This Row],[BEGINNING BALANCE]]*(InterestRate/PaymentsPerYear),"")</f>
        <v/>
      </c>
      <c r="J8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6" s="9" t="str">
        <f>IF(PaymentSchedule[[#This Row],[PMT NO]]&lt;&gt;"",SUM(INDEX([INTEREST],1,1):PaymentSchedule[[#This Row],[INTEREST]]),"")</f>
        <v/>
      </c>
    </row>
    <row r="87" spans="2:11">
      <c r="B87" s="6" t="str">
        <f>IF(LoanIsGood,IF(ROW()-ROW(PaymentSchedule[[#Headers],[PMT NO]])&gt;ScheduledNumberOfPayments,"",ROW()-ROW(PaymentSchedule[[#Headers],[PMT NO]])),"")</f>
        <v/>
      </c>
      <c r="C87" s="8" t="str">
        <f>IF(PaymentSchedule[[#This Row],[PMT NO]]&lt;&gt;"",EOMONTH(LoanStartDate,ROW(PaymentSchedule[[#This Row],[PMT NO]])-ROW(PaymentSchedule[[#Headers],[PMT NO]])-2)+DAY(LoanStartDate),"")</f>
        <v/>
      </c>
      <c r="D8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7" s="9" t="str">
        <f>IF(PaymentSchedule[[#This Row],[PMT NO]]&lt;&gt;"",ScheduledPayment,"")</f>
        <v/>
      </c>
      <c r="F8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7" s="9" t="str">
        <f>IF(PaymentSchedule[[#This Row],[PMT NO]]&lt;&gt;"",PaymentSchedule[[#This Row],[TOTAL PAYMENT]]-PaymentSchedule[[#This Row],[INTEREST]],"")</f>
        <v/>
      </c>
      <c r="I87" s="9" t="str">
        <f>IF(PaymentSchedule[[#This Row],[PMT NO]]&lt;&gt;"",PaymentSchedule[[#This Row],[BEGINNING BALANCE]]*(InterestRate/PaymentsPerYear),"")</f>
        <v/>
      </c>
      <c r="J8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7" s="9" t="str">
        <f>IF(PaymentSchedule[[#This Row],[PMT NO]]&lt;&gt;"",SUM(INDEX([INTEREST],1,1):PaymentSchedule[[#This Row],[INTEREST]]),"")</f>
        <v/>
      </c>
    </row>
    <row r="88" spans="2:11">
      <c r="B88" s="6" t="str">
        <f>IF(LoanIsGood,IF(ROW()-ROW(PaymentSchedule[[#Headers],[PMT NO]])&gt;ScheduledNumberOfPayments,"",ROW()-ROW(PaymentSchedule[[#Headers],[PMT NO]])),"")</f>
        <v/>
      </c>
      <c r="C88" s="8" t="str">
        <f>IF(PaymentSchedule[[#This Row],[PMT NO]]&lt;&gt;"",EOMONTH(LoanStartDate,ROW(PaymentSchedule[[#This Row],[PMT NO]])-ROW(PaymentSchedule[[#Headers],[PMT NO]])-2)+DAY(LoanStartDate),"")</f>
        <v/>
      </c>
      <c r="D8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8" s="9" t="str">
        <f>IF(PaymentSchedule[[#This Row],[PMT NO]]&lt;&gt;"",ScheduledPayment,"")</f>
        <v/>
      </c>
      <c r="F8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8" s="9" t="str">
        <f>IF(PaymentSchedule[[#This Row],[PMT NO]]&lt;&gt;"",PaymentSchedule[[#This Row],[TOTAL PAYMENT]]-PaymentSchedule[[#This Row],[INTEREST]],"")</f>
        <v/>
      </c>
      <c r="I88" s="9" t="str">
        <f>IF(PaymentSchedule[[#This Row],[PMT NO]]&lt;&gt;"",PaymentSchedule[[#This Row],[BEGINNING BALANCE]]*(InterestRate/PaymentsPerYear),"")</f>
        <v/>
      </c>
      <c r="J8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8" s="9" t="str">
        <f>IF(PaymentSchedule[[#This Row],[PMT NO]]&lt;&gt;"",SUM(INDEX([INTEREST],1,1):PaymentSchedule[[#This Row],[INTEREST]]),"")</f>
        <v/>
      </c>
    </row>
    <row r="89" spans="2:11">
      <c r="B89" s="6" t="str">
        <f>IF(LoanIsGood,IF(ROW()-ROW(PaymentSchedule[[#Headers],[PMT NO]])&gt;ScheduledNumberOfPayments,"",ROW()-ROW(PaymentSchedule[[#Headers],[PMT NO]])),"")</f>
        <v/>
      </c>
      <c r="C89" s="8" t="str">
        <f>IF(PaymentSchedule[[#This Row],[PMT NO]]&lt;&gt;"",EOMONTH(LoanStartDate,ROW(PaymentSchedule[[#This Row],[PMT NO]])-ROW(PaymentSchedule[[#Headers],[PMT NO]])-2)+DAY(LoanStartDate),"")</f>
        <v/>
      </c>
      <c r="D8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89" s="9" t="str">
        <f>IF(PaymentSchedule[[#This Row],[PMT NO]]&lt;&gt;"",ScheduledPayment,"")</f>
        <v/>
      </c>
      <c r="F8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8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89" s="9" t="str">
        <f>IF(PaymentSchedule[[#This Row],[PMT NO]]&lt;&gt;"",PaymentSchedule[[#This Row],[TOTAL PAYMENT]]-PaymentSchedule[[#This Row],[INTEREST]],"")</f>
        <v/>
      </c>
      <c r="I89" s="9" t="str">
        <f>IF(PaymentSchedule[[#This Row],[PMT NO]]&lt;&gt;"",PaymentSchedule[[#This Row],[BEGINNING BALANCE]]*(InterestRate/PaymentsPerYear),"")</f>
        <v/>
      </c>
      <c r="J8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89" s="9" t="str">
        <f>IF(PaymentSchedule[[#This Row],[PMT NO]]&lt;&gt;"",SUM(INDEX([INTEREST],1,1):PaymentSchedule[[#This Row],[INTEREST]]),"")</f>
        <v/>
      </c>
    </row>
    <row r="90" spans="2:11">
      <c r="B90" s="6" t="str">
        <f>IF(LoanIsGood,IF(ROW()-ROW(PaymentSchedule[[#Headers],[PMT NO]])&gt;ScheduledNumberOfPayments,"",ROW()-ROW(PaymentSchedule[[#Headers],[PMT NO]])),"")</f>
        <v/>
      </c>
      <c r="C90" s="8" t="str">
        <f>IF(PaymentSchedule[[#This Row],[PMT NO]]&lt;&gt;"",EOMONTH(LoanStartDate,ROW(PaymentSchedule[[#This Row],[PMT NO]])-ROW(PaymentSchedule[[#Headers],[PMT NO]])-2)+DAY(LoanStartDate),"")</f>
        <v/>
      </c>
      <c r="D9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0" s="9" t="str">
        <f>IF(PaymentSchedule[[#This Row],[PMT NO]]&lt;&gt;"",ScheduledPayment,"")</f>
        <v/>
      </c>
      <c r="F9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0" s="9" t="str">
        <f>IF(PaymentSchedule[[#This Row],[PMT NO]]&lt;&gt;"",PaymentSchedule[[#This Row],[TOTAL PAYMENT]]-PaymentSchedule[[#This Row],[INTEREST]],"")</f>
        <v/>
      </c>
      <c r="I90" s="9" t="str">
        <f>IF(PaymentSchedule[[#This Row],[PMT NO]]&lt;&gt;"",PaymentSchedule[[#This Row],[BEGINNING BALANCE]]*(InterestRate/PaymentsPerYear),"")</f>
        <v/>
      </c>
      <c r="J9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0" s="9" t="str">
        <f>IF(PaymentSchedule[[#This Row],[PMT NO]]&lt;&gt;"",SUM(INDEX([INTEREST],1,1):PaymentSchedule[[#This Row],[INTEREST]]),"")</f>
        <v/>
      </c>
    </row>
    <row r="91" spans="2:11">
      <c r="B91" s="6" t="str">
        <f>IF(LoanIsGood,IF(ROW()-ROW(PaymentSchedule[[#Headers],[PMT NO]])&gt;ScheduledNumberOfPayments,"",ROW()-ROW(PaymentSchedule[[#Headers],[PMT NO]])),"")</f>
        <v/>
      </c>
      <c r="C91" s="8" t="str">
        <f>IF(PaymentSchedule[[#This Row],[PMT NO]]&lt;&gt;"",EOMONTH(LoanStartDate,ROW(PaymentSchedule[[#This Row],[PMT NO]])-ROW(PaymentSchedule[[#Headers],[PMT NO]])-2)+DAY(LoanStartDate),"")</f>
        <v/>
      </c>
      <c r="D9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1" s="9" t="str">
        <f>IF(PaymentSchedule[[#This Row],[PMT NO]]&lt;&gt;"",ScheduledPayment,"")</f>
        <v/>
      </c>
      <c r="F9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1" s="9" t="str">
        <f>IF(PaymentSchedule[[#This Row],[PMT NO]]&lt;&gt;"",PaymentSchedule[[#This Row],[TOTAL PAYMENT]]-PaymentSchedule[[#This Row],[INTEREST]],"")</f>
        <v/>
      </c>
      <c r="I91" s="9" t="str">
        <f>IF(PaymentSchedule[[#This Row],[PMT NO]]&lt;&gt;"",PaymentSchedule[[#This Row],[BEGINNING BALANCE]]*(InterestRate/PaymentsPerYear),"")</f>
        <v/>
      </c>
      <c r="J9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1" s="9" t="str">
        <f>IF(PaymentSchedule[[#This Row],[PMT NO]]&lt;&gt;"",SUM(INDEX([INTEREST],1,1):PaymentSchedule[[#This Row],[INTEREST]]),"")</f>
        <v/>
      </c>
    </row>
    <row r="92" spans="2:11">
      <c r="B92" s="6" t="str">
        <f>IF(LoanIsGood,IF(ROW()-ROW(PaymentSchedule[[#Headers],[PMT NO]])&gt;ScheduledNumberOfPayments,"",ROW()-ROW(PaymentSchedule[[#Headers],[PMT NO]])),"")</f>
        <v/>
      </c>
      <c r="C92" s="8" t="str">
        <f>IF(PaymentSchedule[[#This Row],[PMT NO]]&lt;&gt;"",EOMONTH(LoanStartDate,ROW(PaymentSchedule[[#This Row],[PMT NO]])-ROW(PaymentSchedule[[#Headers],[PMT NO]])-2)+DAY(LoanStartDate),"")</f>
        <v/>
      </c>
      <c r="D9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2" s="9" t="str">
        <f>IF(PaymentSchedule[[#This Row],[PMT NO]]&lt;&gt;"",ScheduledPayment,"")</f>
        <v/>
      </c>
      <c r="F9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2" s="9" t="str">
        <f>IF(PaymentSchedule[[#This Row],[PMT NO]]&lt;&gt;"",PaymentSchedule[[#This Row],[TOTAL PAYMENT]]-PaymentSchedule[[#This Row],[INTEREST]],"")</f>
        <v/>
      </c>
      <c r="I92" s="9" t="str">
        <f>IF(PaymentSchedule[[#This Row],[PMT NO]]&lt;&gt;"",PaymentSchedule[[#This Row],[BEGINNING BALANCE]]*(InterestRate/PaymentsPerYear),"")</f>
        <v/>
      </c>
      <c r="J9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2" s="9" t="str">
        <f>IF(PaymentSchedule[[#This Row],[PMT NO]]&lt;&gt;"",SUM(INDEX([INTEREST],1,1):PaymentSchedule[[#This Row],[INTEREST]]),"")</f>
        <v/>
      </c>
    </row>
    <row r="93" spans="2:11">
      <c r="B93" s="6" t="str">
        <f>IF(LoanIsGood,IF(ROW()-ROW(PaymentSchedule[[#Headers],[PMT NO]])&gt;ScheduledNumberOfPayments,"",ROW()-ROW(PaymentSchedule[[#Headers],[PMT NO]])),"")</f>
        <v/>
      </c>
      <c r="C93" s="8" t="str">
        <f>IF(PaymentSchedule[[#This Row],[PMT NO]]&lt;&gt;"",EOMONTH(LoanStartDate,ROW(PaymentSchedule[[#This Row],[PMT NO]])-ROW(PaymentSchedule[[#Headers],[PMT NO]])-2)+DAY(LoanStartDate),"")</f>
        <v/>
      </c>
      <c r="D9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3" s="9" t="str">
        <f>IF(PaymentSchedule[[#This Row],[PMT NO]]&lt;&gt;"",ScheduledPayment,"")</f>
        <v/>
      </c>
      <c r="F9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3" s="9" t="str">
        <f>IF(PaymentSchedule[[#This Row],[PMT NO]]&lt;&gt;"",PaymentSchedule[[#This Row],[TOTAL PAYMENT]]-PaymentSchedule[[#This Row],[INTEREST]],"")</f>
        <v/>
      </c>
      <c r="I93" s="9" t="str">
        <f>IF(PaymentSchedule[[#This Row],[PMT NO]]&lt;&gt;"",PaymentSchedule[[#This Row],[BEGINNING BALANCE]]*(InterestRate/PaymentsPerYear),"")</f>
        <v/>
      </c>
      <c r="J9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3" s="9" t="str">
        <f>IF(PaymentSchedule[[#This Row],[PMT NO]]&lt;&gt;"",SUM(INDEX([INTEREST],1,1):PaymentSchedule[[#This Row],[INTEREST]]),"")</f>
        <v/>
      </c>
    </row>
    <row r="94" spans="2:11">
      <c r="B94" s="6" t="str">
        <f>IF(LoanIsGood,IF(ROW()-ROW(PaymentSchedule[[#Headers],[PMT NO]])&gt;ScheduledNumberOfPayments,"",ROW()-ROW(PaymentSchedule[[#Headers],[PMT NO]])),"")</f>
        <v/>
      </c>
      <c r="C94" s="8" t="str">
        <f>IF(PaymentSchedule[[#This Row],[PMT NO]]&lt;&gt;"",EOMONTH(LoanStartDate,ROW(PaymentSchedule[[#This Row],[PMT NO]])-ROW(PaymentSchedule[[#Headers],[PMT NO]])-2)+DAY(LoanStartDate),"")</f>
        <v/>
      </c>
      <c r="D9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4" s="9" t="str">
        <f>IF(PaymentSchedule[[#This Row],[PMT NO]]&lt;&gt;"",ScheduledPayment,"")</f>
        <v/>
      </c>
      <c r="F9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4" s="9" t="str">
        <f>IF(PaymentSchedule[[#This Row],[PMT NO]]&lt;&gt;"",PaymentSchedule[[#This Row],[TOTAL PAYMENT]]-PaymentSchedule[[#This Row],[INTEREST]],"")</f>
        <v/>
      </c>
      <c r="I94" s="9" t="str">
        <f>IF(PaymentSchedule[[#This Row],[PMT NO]]&lt;&gt;"",PaymentSchedule[[#This Row],[BEGINNING BALANCE]]*(InterestRate/PaymentsPerYear),"")</f>
        <v/>
      </c>
      <c r="J9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4" s="9" t="str">
        <f>IF(PaymentSchedule[[#This Row],[PMT NO]]&lt;&gt;"",SUM(INDEX([INTEREST],1,1):PaymentSchedule[[#This Row],[INTEREST]]),"")</f>
        <v/>
      </c>
    </row>
    <row r="95" spans="2:11">
      <c r="B95" s="6" t="str">
        <f>IF(LoanIsGood,IF(ROW()-ROW(PaymentSchedule[[#Headers],[PMT NO]])&gt;ScheduledNumberOfPayments,"",ROW()-ROW(PaymentSchedule[[#Headers],[PMT NO]])),"")</f>
        <v/>
      </c>
      <c r="C95" s="8" t="str">
        <f>IF(PaymentSchedule[[#This Row],[PMT NO]]&lt;&gt;"",EOMONTH(LoanStartDate,ROW(PaymentSchedule[[#This Row],[PMT NO]])-ROW(PaymentSchedule[[#Headers],[PMT NO]])-2)+DAY(LoanStartDate),"")</f>
        <v/>
      </c>
      <c r="D9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5" s="9" t="str">
        <f>IF(PaymentSchedule[[#This Row],[PMT NO]]&lt;&gt;"",ScheduledPayment,"")</f>
        <v/>
      </c>
      <c r="F9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5" s="9" t="str">
        <f>IF(PaymentSchedule[[#This Row],[PMT NO]]&lt;&gt;"",PaymentSchedule[[#This Row],[TOTAL PAYMENT]]-PaymentSchedule[[#This Row],[INTEREST]],"")</f>
        <v/>
      </c>
      <c r="I95" s="9" t="str">
        <f>IF(PaymentSchedule[[#This Row],[PMT NO]]&lt;&gt;"",PaymentSchedule[[#This Row],[BEGINNING BALANCE]]*(InterestRate/PaymentsPerYear),"")</f>
        <v/>
      </c>
      <c r="J9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5" s="9" t="str">
        <f>IF(PaymentSchedule[[#This Row],[PMT NO]]&lt;&gt;"",SUM(INDEX([INTEREST],1,1):PaymentSchedule[[#This Row],[INTEREST]]),"")</f>
        <v/>
      </c>
    </row>
    <row r="96" spans="2:11">
      <c r="B96" s="6" t="str">
        <f>IF(LoanIsGood,IF(ROW()-ROW(PaymentSchedule[[#Headers],[PMT NO]])&gt;ScheduledNumberOfPayments,"",ROW()-ROW(PaymentSchedule[[#Headers],[PMT NO]])),"")</f>
        <v/>
      </c>
      <c r="C96" s="8" t="str">
        <f>IF(PaymentSchedule[[#This Row],[PMT NO]]&lt;&gt;"",EOMONTH(LoanStartDate,ROW(PaymentSchedule[[#This Row],[PMT NO]])-ROW(PaymentSchedule[[#Headers],[PMT NO]])-2)+DAY(LoanStartDate),"")</f>
        <v/>
      </c>
      <c r="D9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6" s="9" t="str">
        <f>IF(PaymentSchedule[[#This Row],[PMT NO]]&lt;&gt;"",ScheduledPayment,"")</f>
        <v/>
      </c>
      <c r="F9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6" s="9" t="str">
        <f>IF(PaymentSchedule[[#This Row],[PMT NO]]&lt;&gt;"",PaymentSchedule[[#This Row],[TOTAL PAYMENT]]-PaymentSchedule[[#This Row],[INTEREST]],"")</f>
        <v/>
      </c>
      <c r="I96" s="9" t="str">
        <f>IF(PaymentSchedule[[#This Row],[PMT NO]]&lt;&gt;"",PaymentSchedule[[#This Row],[BEGINNING BALANCE]]*(InterestRate/PaymentsPerYear),"")</f>
        <v/>
      </c>
      <c r="J9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6" s="9" t="str">
        <f>IF(PaymentSchedule[[#This Row],[PMT NO]]&lt;&gt;"",SUM(INDEX([INTEREST],1,1):PaymentSchedule[[#This Row],[INTEREST]]),"")</f>
        <v/>
      </c>
    </row>
    <row r="97" spans="2:11">
      <c r="B97" s="6" t="str">
        <f>IF(LoanIsGood,IF(ROW()-ROW(PaymentSchedule[[#Headers],[PMT NO]])&gt;ScheduledNumberOfPayments,"",ROW()-ROW(PaymentSchedule[[#Headers],[PMT NO]])),"")</f>
        <v/>
      </c>
      <c r="C97" s="8" t="str">
        <f>IF(PaymentSchedule[[#This Row],[PMT NO]]&lt;&gt;"",EOMONTH(LoanStartDate,ROW(PaymentSchedule[[#This Row],[PMT NO]])-ROW(PaymentSchedule[[#Headers],[PMT NO]])-2)+DAY(LoanStartDate),"")</f>
        <v/>
      </c>
      <c r="D9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7" s="9" t="str">
        <f>IF(PaymentSchedule[[#This Row],[PMT NO]]&lt;&gt;"",ScheduledPayment,"")</f>
        <v/>
      </c>
      <c r="F9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7" s="9" t="str">
        <f>IF(PaymentSchedule[[#This Row],[PMT NO]]&lt;&gt;"",PaymentSchedule[[#This Row],[TOTAL PAYMENT]]-PaymentSchedule[[#This Row],[INTEREST]],"")</f>
        <v/>
      </c>
      <c r="I97" s="9" t="str">
        <f>IF(PaymentSchedule[[#This Row],[PMT NO]]&lt;&gt;"",PaymentSchedule[[#This Row],[BEGINNING BALANCE]]*(InterestRate/PaymentsPerYear),"")</f>
        <v/>
      </c>
      <c r="J9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7" s="9" t="str">
        <f>IF(PaymentSchedule[[#This Row],[PMT NO]]&lt;&gt;"",SUM(INDEX([INTEREST],1,1):PaymentSchedule[[#This Row],[INTEREST]]),"")</f>
        <v/>
      </c>
    </row>
    <row r="98" spans="2:11">
      <c r="B98" s="6" t="str">
        <f>IF(LoanIsGood,IF(ROW()-ROW(PaymentSchedule[[#Headers],[PMT NO]])&gt;ScheduledNumberOfPayments,"",ROW()-ROW(PaymentSchedule[[#Headers],[PMT NO]])),"")</f>
        <v/>
      </c>
      <c r="C98" s="8" t="str">
        <f>IF(PaymentSchedule[[#This Row],[PMT NO]]&lt;&gt;"",EOMONTH(LoanStartDate,ROW(PaymentSchedule[[#This Row],[PMT NO]])-ROW(PaymentSchedule[[#Headers],[PMT NO]])-2)+DAY(LoanStartDate),"")</f>
        <v/>
      </c>
      <c r="D9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8" s="9" t="str">
        <f>IF(PaymentSchedule[[#This Row],[PMT NO]]&lt;&gt;"",ScheduledPayment,"")</f>
        <v/>
      </c>
      <c r="F9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8" s="9" t="str">
        <f>IF(PaymentSchedule[[#This Row],[PMT NO]]&lt;&gt;"",PaymentSchedule[[#This Row],[TOTAL PAYMENT]]-PaymentSchedule[[#This Row],[INTEREST]],"")</f>
        <v/>
      </c>
      <c r="I98" s="9" t="str">
        <f>IF(PaymentSchedule[[#This Row],[PMT NO]]&lt;&gt;"",PaymentSchedule[[#This Row],[BEGINNING BALANCE]]*(InterestRate/PaymentsPerYear),"")</f>
        <v/>
      </c>
      <c r="J9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8" s="9" t="str">
        <f>IF(PaymentSchedule[[#This Row],[PMT NO]]&lt;&gt;"",SUM(INDEX([INTEREST],1,1):PaymentSchedule[[#This Row],[INTEREST]]),"")</f>
        <v/>
      </c>
    </row>
    <row r="99" spans="2:11">
      <c r="B99" s="6" t="str">
        <f>IF(LoanIsGood,IF(ROW()-ROW(PaymentSchedule[[#Headers],[PMT NO]])&gt;ScheduledNumberOfPayments,"",ROW()-ROW(PaymentSchedule[[#Headers],[PMT NO]])),"")</f>
        <v/>
      </c>
      <c r="C99" s="8" t="str">
        <f>IF(PaymentSchedule[[#This Row],[PMT NO]]&lt;&gt;"",EOMONTH(LoanStartDate,ROW(PaymentSchedule[[#This Row],[PMT NO]])-ROW(PaymentSchedule[[#Headers],[PMT NO]])-2)+DAY(LoanStartDate),"")</f>
        <v/>
      </c>
      <c r="D9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99" s="9" t="str">
        <f>IF(PaymentSchedule[[#This Row],[PMT NO]]&lt;&gt;"",ScheduledPayment,"")</f>
        <v/>
      </c>
      <c r="F9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9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99" s="9" t="str">
        <f>IF(PaymentSchedule[[#This Row],[PMT NO]]&lt;&gt;"",PaymentSchedule[[#This Row],[TOTAL PAYMENT]]-PaymentSchedule[[#This Row],[INTEREST]],"")</f>
        <v/>
      </c>
      <c r="I99" s="9" t="str">
        <f>IF(PaymentSchedule[[#This Row],[PMT NO]]&lt;&gt;"",PaymentSchedule[[#This Row],[BEGINNING BALANCE]]*(InterestRate/PaymentsPerYear),"")</f>
        <v/>
      </c>
      <c r="J9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99" s="9" t="str">
        <f>IF(PaymentSchedule[[#This Row],[PMT NO]]&lt;&gt;"",SUM(INDEX([INTEREST],1,1):PaymentSchedule[[#This Row],[INTEREST]]),"")</f>
        <v/>
      </c>
    </row>
    <row r="100" spans="2:11">
      <c r="B100" s="6" t="str">
        <f>IF(LoanIsGood,IF(ROW()-ROW(PaymentSchedule[[#Headers],[PMT NO]])&gt;ScheduledNumberOfPayments,"",ROW()-ROW(PaymentSchedule[[#Headers],[PMT NO]])),"")</f>
        <v/>
      </c>
      <c r="C100" s="8" t="str">
        <f>IF(PaymentSchedule[[#This Row],[PMT NO]]&lt;&gt;"",EOMONTH(LoanStartDate,ROW(PaymentSchedule[[#This Row],[PMT NO]])-ROW(PaymentSchedule[[#Headers],[PMT NO]])-2)+DAY(LoanStartDate),"")</f>
        <v/>
      </c>
      <c r="D10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0" s="9" t="str">
        <f>IF(PaymentSchedule[[#This Row],[PMT NO]]&lt;&gt;"",ScheduledPayment,"")</f>
        <v/>
      </c>
      <c r="F10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0" s="9" t="str">
        <f>IF(PaymentSchedule[[#This Row],[PMT NO]]&lt;&gt;"",PaymentSchedule[[#This Row],[TOTAL PAYMENT]]-PaymentSchedule[[#This Row],[INTEREST]],"")</f>
        <v/>
      </c>
      <c r="I100" s="9" t="str">
        <f>IF(PaymentSchedule[[#This Row],[PMT NO]]&lt;&gt;"",PaymentSchedule[[#This Row],[BEGINNING BALANCE]]*(InterestRate/PaymentsPerYear),"")</f>
        <v/>
      </c>
      <c r="J10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0" s="9" t="str">
        <f>IF(PaymentSchedule[[#This Row],[PMT NO]]&lt;&gt;"",SUM(INDEX([INTEREST],1,1):PaymentSchedule[[#This Row],[INTEREST]]),"")</f>
        <v/>
      </c>
    </row>
    <row r="101" spans="2:11">
      <c r="B101" s="6" t="str">
        <f>IF(LoanIsGood,IF(ROW()-ROW(PaymentSchedule[[#Headers],[PMT NO]])&gt;ScheduledNumberOfPayments,"",ROW()-ROW(PaymentSchedule[[#Headers],[PMT NO]])),"")</f>
        <v/>
      </c>
      <c r="C101" s="8" t="str">
        <f>IF(PaymentSchedule[[#This Row],[PMT NO]]&lt;&gt;"",EOMONTH(LoanStartDate,ROW(PaymentSchedule[[#This Row],[PMT NO]])-ROW(PaymentSchedule[[#Headers],[PMT NO]])-2)+DAY(LoanStartDate),"")</f>
        <v/>
      </c>
      <c r="D10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1" s="9" t="str">
        <f>IF(PaymentSchedule[[#This Row],[PMT NO]]&lt;&gt;"",ScheduledPayment,"")</f>
        <v/>
      </c>
      <c r="F10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1" s="9" t="str">
        <f>IF(PaymentSchedule[[#This Row],[PMT NO]]&lt;&gt;"",PaymentSchedule[[#This Row],[TOTAL PAYMENT]]-PaymentSchedule[[#This Row],[INTEREST]],"")</f>
        <v/>
      </c>
      <c r="I101" s="9" t="str">
        <f>IF(PaymentSchedule[[#This Row],[PMT NO]]&lt;&gt;"",PaymentSchedule[[#This Row],[BEGINNING BALANCE]]*(InterestRate/PaymentsPerYear),"")</f>
        <v/>
      </c>
      <c r="J10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1" s="9" t="str">
        <f>IF(PaymentSchedule[[#This Row],[PMT NO]]&lt;&gt;"",SUM(INDEX([INTEREST],1,1):PaymentSchedule[[#This Row],[INTEREST]]),"")</f>
        <v/>
      </c>
    </row>
    <row r="102" spans="2:11">
      <c r="B102" s="6" t="str">
        <f>IF(LoanIsGood,IF(ROW()-ROW(PaymentSchedule[[#Headers],[PMT NO]])&gt;ScheduledNumberOfPayments,"",ROW()-ROW(PaymentSchedule[[#Headers],[PMT NO]])),"")</f>
        <v/>
      </c>
      <c r="C102" s="8" t="str">
        <f>IF(PaymentSchedule[[#This Row],[PMT NO]]&lt;&gt;"",EOMONTH(LoanStartDate,ROW(PaymentSchedule[[#This Row],[PMT NO]])-ROW(PaymentSchedule[[#Headers],[PMT NO]])-2)+DAY(LoanStartDate),"")</f>
        <v/>
      </c>
      <c r="D10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2" s="9" t="str">
        <f>IF(PaymentSchedule[[#This Row],[PMT NO]]&lt;&gt;"",ScheduledPayment,"")</f>
        <v/>
      </c>
      <c r="F10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2" s="9" t="str">
        <f>IF(PaymentSchedule[[#This Row],[PMT NO]]&lt;&gt;"",PaymentSchedule[[#This Row],[TOTAL PAYMENT]]-PaymentSchedule[[#This Row],[INTEREST]],"")</f>
        <v/>
      </c>
      <c r="I102" s="9" t="str">
        <f>IF(PaymentSchedule[[#This Row],[PMT NO]]&lt;&gt;"",PaymentSchedule[[#This Row],[BEGINNING BALANCE]]*(InterestRate/PaymentsPerYear),"")</f>
        <v/>
      </c>
      <c r="J10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2" s="9" t="str">
        <f>IF(PaymentSchedule[[#This Row],[PMT NO]]&lt;&gt;"",SUM(INDEX([INTEREST],1,1):PaymentSchedule[[#This Row],[INTEREST]]),"")</f>
        <v/>
      </c>
    </row>
    <row r="103" spans="2:11">
      <c r="B103" s="6" t="str">
        <f>IF(LoanIsGood,IF(ROW()-ROW(PaymentSchedule[[#Headers],[PMT NO]])&gt;ScheduledNumberOfPayments,"",ROW()-ROW(PaymentSchedule[[#Headers],[PMT NO]])),"")</f>
        <v/>
      </c>
      <c r="C103" s="8" t="str">
        <f>IF(PaymentSchedule[[#This Row],[PMT NO]]&lt;&gt;"",EOMONTH(LoanStartDate,ROW(PaymentSchedule[[#This Row],[PMT NO]])-ROW(PaymentSchedule[[#Headers],[PMT NO]])-2)+DAY(LoanStartDate),"")</f>
        <v/>
      </c>
      <c r="D10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3" s="9" t="str">
        <f>IF(PaymentSchedule[[#This Row],[PMT NO]]&lt;&gt;"",ScheduledPayment,"")</f>
        <v/>
      </c>
      <c r="F10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3" s="9" t="str">
        <f>IF(PaymentSchedule[[#This Row],[PMT NO]]&lt;&gt;"",PaymentSchedule[[#This Row],[TOTAL PAYMENT]]-PaymentSchedule[[#This Row],[INTEREST]],"")</f>
        <v/>
      </c>
      <c r="I103" s="9" t="str">
        <f>IF(PaymentSchedule[[#This Row],[PMT NO]]&lt;&gt;"",PaymentSchedule[[#This Row],[BEGINNING BALANCE]]*(InterestRate/PaymentsPerYear),"")</f>
        <v/>
      </c>
      <c r="J10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3" s="9" t="str">
        <f>IF(PaymentSchedule[[#This Row],[PMT NO]]&lt;&gt;"",SUM(INDEX([INTEREST],1,1):PaymentSchedule[[#This Row],[INTEREST]]),"")</f>
        <v/>
      </c>
    </row>
    <row r="104" spans="2:11">
      <c r="B104" s="6" t="str">
        <f>IF(LoanIsGood,IF(ROW()-ROW(PaymentSchedule[[#Headers],[PMT NO]])&gt;ScheduledNumberOfPayments,"",ROW()-ROW(PaymentSchedule[[#Headers],[PMT NO]])),"")</f>
        <v/>
      </c>
      <c r="C104" s="8" t="str">
        <f>IF(PaymentSchedule[[#This Row],[PMT NO]]&lt;&gt;"",EOMONTH(LoanStartDate,ROW(PaymentSchedule[[#This Row],[PMT NO]])-ROW(PaymentSchedule[[#Headers],[PMT NO]])-2)+DAY(LoanStartDate),"")</f>
        <v/>
      </c>
      <c r="D10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4" s="9" t="str">
        <f>IF(PaymentSchedule[[#This Row],[PMT NO]]&lt;&gt;"",ScheduledPayment,"")</f>
        <v/>
      </c>
      <c r="F10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4" s="9" t="str">
        <f>IF(PaymentSchedule[[#This Row],[PMT NO]]&lt;&gt;"",PaymentSchedule[[#This Row],[TOTAL PAYMENT]]-PaymentSchedule[[#This Row],[INTEREST]],"")</f>
        <v/>
      </c>
      <c r="I104" s="9" t="str">
        <f>IF(PaymentSchedule[[#This Row],[PMT NO]]&lt;&gt;"",PaymentSchedule[[#This Row],[BEGINNING BALANCE]]*(InterestRate/PaymentsPerYear),"")</f>
        <v/>
      </c>
      <c r="J10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4" s="9" t="str">
        <f>IF(PaymentSchedule[[#This Row],[PMT NO]]&lt;&gt;"",SUM(INDEX([INTEREST],1,1):PaymentSchedule[[#This Row],[INTEREST]]),"")</f>
        <v/>
      </c>
    </row>
    <row r="105" spans="2:11">
      <c r="B105" s="6" t="str">
        <f>IF(LoanIsGood,IF(ROW()-ROW(PaymentSchedule[[#Headers],[PMT NO]])&gt;ScheduledNumberOfPayments,"",ROW()-ROW(PaymentSchedule[[#Headers],[PMT NO]])),"")</f>
        <v/>
      </c>
      <c r="C105" s="8" t="str">
        <f>IF(PaymentSchedule[[#This Row],[PMT NO]]&lt;&gt;"",EOMONTH(LoanStartDate,ROW(PaymentSchedule[[#This Row],[PMT NO]])-ROW(PaymentSchedule[[#Headers],[PMT NO]])-2)+DAY(LoanStartDate),"")</f>
        <v/>
      </c>
      <c r="D10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5" s="9" t="str">
        <f>IF(PaymentSchedule[[#This Row],[PMT NO]]&lt;&gt;"",ScheduledPayment,"")</f>
        <v/>
      </c>
      <c r="F10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5" s="9" t="str">
        <f>IF(PaymentSchedule[[#This Row],[PMT NO]]&lt;&gt;"",PaymentSchedule[[#This Row],[TOTAL PAYMENT]]-PaymentSchedule[[#This Row],[INTEREST]],"")</f>
        <v/>
      </c>
      <c r="I105" s="9" t="str">
        <f>IF(PaymentSchedule[[#This Row],[PMT NO]]&lt;&gt;"",PaymentSchedule[[#This Row],[BEGINNING BALANCE]]*(InterestRate/PaymentsPerYear),"")</f>
        <v/>
      </c>
      <c r="J10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5" s="9" t="str">
        <f>IF(PaymentSchedule[[#This Row],[PMT NO]]&lt;&gt;"",SUM(INDEX([INTEREST],1,1):PaymentSchedule[[#This Row],[INTEREST]]),"")</f>
        <v/>
      </c>
    </row>
    <row r="106" spans="2:11">
      <c r="B106" s="6" t="str">
        <f>IF(LoanIsGood,IF(ROW()-ROW(PaymentSchedule[[#Headers],[PMT NO]])&gt;ScheduledNumberOfPayments,"",ROW()-ROW(PaymentSchedule[[#Headers],[PMT NO]])),"")</f>
        <v/>
      </c>
      <c r="C106" s="8" t="str">
        <f>IF(PaymentSchedule[[#This Row],[PMT NO]]&lt;&gt;"",EOMONTH(LoanStartDate,ROW(PaymentSchedule[[#This Row],[PMT NO]])-ROW(PaymentSchedule[[#Headers],[PMT NO]])-2)+DAY(LoanStartDate),"")</f>
        <v/>
      </c>
      <c r="D10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6" s="9" t="str">
        <f>IF(PaymentSchedule[[#This Row],[PMT NO]]&lt;&gt;"",ScheduledPayment,"")</f>
        <v/>
      </c>
      <c r="F10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6" s="9" t="str">
        <f>IF(PaymentSchedule[[#This Row],[PMT NO]]&lt;&gt;"",PaymentSchedule[[#This Row],[TOTAL PAYMENT]]-PaymentSchedule[[#This Row],[INTEREST]],"")</f>
        <v/>
      </c>
      <c r="I106" s="9" t="str">
        <f>IF(PaymentSchedule[[#This Row],[PMT NO]]&lt;&gt;"",PaymentSchedule[[#This Row],[BEGINNING BALANCE]]*(InterestRate/PaymentsPerYear),"")</f>
        <v/>
      </c>
      <c r="J10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6" s="9" t="str">
        <f>IF(PaymentSchedule[[#This Row],[PMT NO]]&lt;&gt;"",SUM(INDEX([INTEREST],1,1):PaymentSchedule[[#This Row],[INTEREST]]),"")</f>
        <v/>
      </c>
    </row>
    <row r="107" spans="2:11">
      <c r="B107" s="6" t="str">
        <f>IF(LoanIsGood,IF(ROW()-ROW(PaymentSchedule[[#Headers],[PMT NO]])&gt;ScheduledNumberOfPayments,"",ROW()-ROW(PaymentSchedule[[#Headers],[PMT NO]])),"")</f>
        <v/>
      </c>
      <c r="C107" s="8" t="str">
        <f>IF(PaymentSchedule[[#This Row],[PMT NO]]&lt;&gt;"",EOMONTH(LoanStartDate,ROW(PaymentSchedule[[#This Row],[PMT NO]])-ROW(PaymentSchedule[[#Headers],[PMT NO]])-2)+DAY(LoanStartDate),"")</f>
        <v/>
      </c>
      <c r="D10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7" s="9" t="str">
        <f>IF(PaymentSchedule[[#This Row],[PMT NO]]&lt;&gt;"",ScheduledPayment,"")</f>
        <v/>
      </c>
      <c r="F10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7" s="9" t="str">
        <f>IF(PaymentSchedule[[#This Row],[PMT NO]]&lt;&gt;"",PaymentSchedule[[#This Row],[TOTAL PAYMENT]]-PaymentSchedule[[#This Row],[INTEREST]],"")</f>
        <v/>
      </c>
      <c r="I107" s="9" t="str">
        <f>IF(PaymentSchedule[[#This Row],[PMT NO]]&lt;&gt;"",PaymentSchedule[[#This Row],[BEGINNING BALANCE]]*(InterestRate/PaymentsPerYear),"")</f>
        <v/>
      </c>
      <c r="J10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7" s="9" t="str">
        <f>IF(PaymentSchedule[[#This Row],[PMT NO]]&lt;&gt;"",SUM(INDEX([INTEREST],1,1):PaymentSchedule[[#This Row],[INTEREST]]),"")</f>
        <v/>
      </c>
    </row>
    <row r="108" spans="2:11">
      <c r="B108" s="6" t="str">
        <f>IF(LoanIsGood,IF(ROW()-ROW(PaymentSchedule[[#Headers],[PMT NO]])&gt;ScheduledNumberOfPayments,"",ROW()-ROW(PaymentSchedule[[#Headers],[PMT NO]])),"")</f>
        <v/>
      </c>
      <c r="C108" s="8" t="str">
        <f>IF(PaymentSchedule[[#This Row],[PMT NO]]&lt;&gt;"",EOMONTH(LoanStartDate,ROW(PaymentSchedule[[#This Row],[PMT NO]])-ROW(PaymentSchedule[[#Headers],[PMT NO]])-2)+DAY(LoanStartDate),"")</f>
        <v/>
      </c>
      <c r="D10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8" s="9" t="str">
        <f>IF(PaymentSchedule[[#This Row],[PMT NO]]&lt;&gt;"",ScheduledPayment,"")</f>
        <v/>
      </c>
      <c r="F10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8" s="9" t="str">
        <f>IF(PaymentSchedule[[#This Row],[PMT NO]]&lt;&gt;"",PaymentSchedule[[#This Row],[TOTAL PAYMENT]]-PaymentSchedule[[#This Row],[INTEREST]],"")</f>
        <v/>
      </c>
      <c r="I108" s="9" t="str">
        <f>IF(PaymentSchedule[[#This Row],[PMT NO]]&lt;&gt;"",PaymentSchedule[[#This Row],[BEGINNING BALANCE]]*(InterestRate/PaymentsPerYear),"")</f>
        <v/>
      </c>
      <c r="J10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8" s="9" t="str">
        <f>IF(PaymentSchedule[[#This Row],[PMT NO]]&lt;&gt;"",SUM(INDEX([INTEREST],1,1):PaymentSchedule[[#This Row],[INTEREST]]),"")</f>
        <v/>
      </c>
    </row>
    <row r="109" spans="2:11">
      <c r="B109" s="6" t="str">
        <f>IF(LoanIsGood,IF(ROW()-ROW(PaymentSchedule[[#Headers],[PMT NO]])&gt;ScheduledNumberOfPayments,"",ROW()-ROW(PaymentSchedule[[#Headers],[PMT NO]])),"")</f>
        <v/>
      </c>
      <c r="C109" s="8" t="str">
        <f>IF(PaymentSchedule[[#This Row],[PMT NO]]&lt;&gt;"",EOMONTH(LoanStartDate,ROW(PaymentSchedule[[#This Row],[PMT NO]])-ROW(PaymentSchedule[[#Headers],[PMT NO]])-2)+DAY(LoanStartDate),"")</f>
        <v/>
      </c>
      <c r="D10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09" s="9" t="str">
        <f>IF(PaymentSchedule[[#This Row],[PMT NO]]&lt;&gt;"",ScheduledPayment,"")</f>
        <v/>
      </c>
      <c r="F10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0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09" s="9" t="str">
        <f>IF(PaymentSchedule[[#This Row],[PMT NO]]&lt;&gt;"",PaymentSchedule[[#This Row],[TOTAL PAYMENT]]-PaymentSchedule[[#This Row],[INTEREST]],"")</f>
        <v/>
      </c>
      <c r="I109" s="9" t="str">
        <f>IF(PaymentSchedule[[#This Row],[PMT NO]]&lt;&gt;"",PaymentSchedule[[#This Row],[BEGINNING BALANCE]]*(InterestRate/PaymentsPerYear),"")</f>
        <v/>
      </c>
      <c r="J10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09" s="9" t="str">
        <f>IF(PaymentSchedule[[#This Row],[PMT NO]]&lt;&gt;"",SUM(INDEX([INTEREST],1,1):PaymentSchedule[[#This Row],[INTEREST]]),"")</f>
        <v/>
      </c>
    </row>
    <row r="110" spans="2:11">
      <c r="B110" s="6" t="str">
        <f>IF(LoanIsGood,IF(ROW()-ROW(PaymentSchedule[[#Headers],[PMT NO]])&gt;ScheduledNumberOfPayments,"",ROW()-ROW(PaymentSchedule[[#Headers],[PMT NO]])),"")</f>
        <v/>
      </c>
      <c r="C110" s="8" t="str">
        <f>IF(PaymentSchedule[[#This Row],[PMT NO]]&lt;&gt;"",EOMONTH(LoanStartDate,ROW(PaymentSchedule[[#This Row],[PMT NO]])-ROW(PaymentSchedule[[#Headers],[PMT NO]])-2)+DAY(LoanStartDate),"")</f>
        <v/>
      </c>
      <c r="D11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0" s="9" t="str">
        <f>IF(PaymentSchedule[[#This Row],[PMT NO]]&lt;&gt;"",ScheduledPayment,"")</f>
        <v/>
      </c>
      <c r="F11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0" s="9" t="str">
        <f>IF(PaymentSchedule[[#This Row],[PMT NO]]&lt;&gt;"",PaymentSchedule[[#This Row],[TOTAL PAYMENT]]-PaymentSchedule[[#This Row],[INTEREST]],"")</f>
        <v/>
      </c>
      <c r="I110" s="9" t="str">
        <f>IF(PaymentSchedule[[#This Row],[PMT NO]]&lt;&gt;"",PaymentSchedule[[#This Row],[BEGINNING BALANCE]]*(InterestRate/PaymentsPerYear),"")</f>
        <v/>
      </c>
      <c r="J11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0" s="9" t="str">
        <f>IF(PaymentSchedule[[#This Row],[PMT NO]]&lt;&gt;"",SUM(INDEX([INTEREST],1,1):PaymentSchedule[[#This Row],[INTEREST]]),"")</f>
        <v/>
      </c>
    </row>
    <row r="111" spans="2:11">
      <c r="B111" s="6" t="str">
        <f>IF(LoanIsGood,IF(ROW()-ROW(PaymentSchedule[[#Headers],[PMT NO]])&gt;ScheduledNumberOfPayments,"",ROW()-ROW(PaymentSchedule[[#Headers],[PMT NO]])),"")</f>
        <v/>
      </c>
      <c r="C111" s="8" t="str">
        <f>IF(PaymentSchedule[[#This Row],[PMT NO]]&lt;&gt;"",EOMONTH(LoanStartDate,ROW(PaymentSchedule[[#This Row],[PMT NO]])-ROW(PaymentSchedule[[#Headers],[PMT NO]])-2)+DAY(LoanStartDate),"")</f>
        <v/>
      </c>
      <c r="D11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1" s="9" t="str">
        <f>IF(PaymentSchedule[[#This Row],[PMT NO]]&lt;&gt;"",ScheduledPayment,"")</f>
        <v/>
      </c>
      <c r="F11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1" s="9" t="str">
        <f>IF(PaymentSchedule[[#This Row],[PMT NO]]&lt;&gt;"",PaymentSchedule[[#This Row],[TOTAL PAYMENT]]-PaymentSchedule[[#This Row],[INTEREST]],"")</f>
        <v/>
      </c>
      <c r="I111" s="9" t="str">
        <f>IF(PaymentSchedule[[#This Row],[PMT NO]]&lt;&gt;"",PaymentSchedule[[#This Row],[BEGINNING BALANCE]]*(InterestRate/PaymentsPerYear),"")</f>
        <v/>
      </c>
      <c r="J11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1" s="9" t="str">
        <f>IF(PaymentSchedule[[#This Row],[PMT NO]]&lt;&gt;"",SUM(INDEX([INTEREST],1,1):PaymentSchedule[[#This Row],[INTEREST]]),"")</f>
        <v/>
      </c>
    </row>
    <row r="112" spans="2:11">
      <c r="B112" s="6" t="str">
        <f>IF(LoanIsGood,IF(ROW()-ROW(PaymentSchedule[[#Headers],[PMT NO]])&gt;ScheduledNumberOfPayments,"",ROW()-ROW(PaymentSchedule[[#Headers],[PMT NO]])),"")</f>
        <v/>
      </c>
      <c r="C112" s="8" t="str">
        <f>IF(PaymentSchedule[[#This Row],[PMT NO]]&lt;&gt;"",EOMONTH(LoanStartDate,ROW(PaymentSchedule[[#This Row],[PMT NO]])-ROW(PaymentSchedule[[#Headers],[PMT NO]])-2)+DAY(LoanStartDate),"")</f>
        <v/>
      </c>
      <c r="D11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2" s="9" t="str">
        <f>IF(PaymentSchedule[[#This Row],[PMT NO]]&lt;&gt;"",ScheduledPayment,"")</f>
        <v/>
      </c>
      <c r="F11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2" s="9" t="str">
        <f>IF(PaymentSchedule[[#This Row],[PMT NO]]&lt;&gt;"",PaymentSchedule[[#This Row],[TOTAL PAYMENT]]-PaymentSchedule[[#This Row],[INTEREST]],"")</f>
        <v/>
      </c>
      <c r="I112" s="9" t="str">
        <f>IF(PaymentSchedule[[#This Row],[PMT NO]]&lt;&gt;"",PaymentSchedule[[#This Row],[BEGINNING BALANCE]]*(InterestRate/PaymentsPerYear),"")</f>
        <v/>
      </c>
      <c r="J11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2" s="9" t="str">
        <f>IF(PaymentSchedule[[#This Row],[PMT NO]]&lt;&gt;"",SUM(INDEX([INTEREST],1,1):PaymentSchedule[[#This Row],[INTEREST]]),"")</f>
        <v/>
      </c>
    </row>
    <row r="113" spans="2:11">
      <c r="B113" s="6" t="str">
        <f>IF(LoanIsGood,IF(ROW()-ROW(PaymentSchedule[[#Headers],[PMT NO]])&gt;ScheduledNumberOfPayments,"",ROW()-ROW(PaymentSchedule[[#Headers],[PMT NO]])),"")</f>
        <v/>
      </c>
      <c r="C113" s="8" t="str">
        <f>IF(PaymentSchedule[[#This Row],[PMT NO]]&lt;&gt;"",EOMONTH(LoanStartDate,ROW(PaymentSchedule[[#This Row],[PMT NO]])-ROW(PaymentSchedule[[#Headers],[PMT NO]])-2)+DAY(LoanStartDate),"")</f>
        <v/>
      </c>
      <c r="D11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3" s="9" t="str">
        <f>IF(PaymentSchedule[[#This Row],[PMT NO]]&lt;&gt;"",ScheduledPayment,"")</f>
        <v/>
      </c>
      <c r="F11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3" s="9" t="str">
        <f>IF(PaymentSchedule[[#This Row],[PMT NO]]&lt;&gt;"",PaymentSchedule[[#This Row],[TOTAL PAYMENT]]-PaymentSchedule[[#This Row],[INTEREST]],"")</f>
        <v/>
      </c>
      <c r="I113" s="9" t="str">
        <f>IF(PaymentSchedule[[#This Row],[PMT NO]]&lt;&gt;"",PaymentSchedule[[#This Row],[BEGINNING BALANCE]]*(InterestRate/PaymentsPerYear),"")</f>
        <v/>
      </c>
      <c r="J11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3" s="9" t="str">
        <f>IF(PaymentSchedule[[#This Row],[PMT NO]]&lt;&gt;"",SUM(INDEX([INTEREST],1,1):PaymentSchedule[[#This Row],[INTEREST]]),"")</f>
        <v/>
      </c>
    </row>
    <row r="114" spans="2:11">
      <c r="B114" s="6" t="str">
        <f>IF(LoanIsGood,IF(ROW()-ROW(PaymentSchedule[[#Headers],[PMT NO]])&gt;ScheduledNumberOfPayments,"",ROW()-ROW(PaymentSchedule[[#Headers],[PMT NO]])),"")</f>
        <v/>
      </c>
      <c r="C114" s="8" t="str">
        <f>IF(PaymentSchedule[[#This Row],[PMT NO]]&lt;&gt;"",EOMONTH(LoanStartDate,ROW(PaymentSchedule[[#This Row],[PMT NO]])-ROW(PaymentSchedule[[#Headers],[PMT NO]])-2)+DAY(LoanStartDate),"")</f>
        <v/>
      </c>
      <c r="D11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4" s="9" t="str">
        <f>IF(PaymentSchedule[[#This Row],[PMT NO]]&lt;&gt;"",ScheduledPayment,"")</f>
        <v/>
      </c>
      <c r="F11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4" s="9" t="str">
        <f>IF(PaymentSchedule[[#This Row],[PMT NO]]&lt;&gt;"",PaymentSchedule[[#This Row],[TOTAL PAYMENT]]-PaymentSchedule[[#This Row],[INTEREST]],"")</f>
        <v/>
      </c>
      <c r="I114" s="9" t="str">
        <f>IF(PaymentSchedule[[#This Row],[PMT NO]]&lt;&gt;"",PaymentSchedule[[#This Row],[BEGINNING BALANCE]]*(InterestRate/PaymentsPerYear),"")</f>
        <v/>
      </c>
      <c r="J11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4" s="9" t="str">
        <f>IF(PaymentSchedule[[#This Row],[PMT NO]]&lt;&gt;"",SUM(INDEX([INTEREST],1,1):PaymentSchedule[[#This Row],[INTEREST]]),"")</f>
        <v/>
      </c>
    </row>
    <row r="115" spans="2:11">
      <c r="B115" s="6" t="str">
        <f>IF(LoanIsGood,IF(ROW()-ROW(PaymentSchedule[[#Headers],[PMT NO]])&gt;ScheduledNumberOfPayments,"",ROW()-ROW(PaymentSchedule[[#Headers],[PMT NO]])),"")</f>
        <v/>
      </c>
      <c r="C115" s="8" t="str">
        <f>IF(PaymentSchedule[[#This Row],[PMT NO]]&lt;&gt;"",EOMONTH(LoanStartDate,ROW(PaymentSchedule[[#This Row],[PMT NO]])-ROW(PaymentSchedule[[#Headers],[PMT NO]])-2)+DAY(LoanStartDate),"")</f>
        <v/>
      </c>
      <c r="D11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5" s="9" t="str">
        <f>IF(PaymentSchedule[[#This Row],[PMT NO]]&lt;&gt;"",ScheduledPayment,"")</f>
        <v/>
      </c>
      <c r="F11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5" s="9" t="str">
        <f>IF(PaymentSchedule[[#This Row],[PMT NO]]&lt;&gt;"",PaymentSchedule[[#This Row],[TOTAL PAYMENT]]-PaymentSchedule[[#This Row],[INTEREST]],"")</f>
        <v/>
      </c>
      <c r="I115" s="9" t="str">
        <f>IF(PaymentSchedule[[#This Row],[PMT NO]]&lt;&gt;"",PaymentSchedule[[#This Row],[BEGINNING BALANCE]]*(InterestRate/PaymentsPerYear),"")</f>
        <v/>
      </c>
      <c r="J11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5" s="9" t="str">
        <f>IF(PaymentSchedule[[#This Row],[PMT NO]]&lt;&gt;"",SUM(INDEX([INTEREST],1,1):PaymentSchedule[[#This Row],[INTEREST]]),"")</f>
        <v/>
      </c>
    </row>
    <row r="116" spans="2:11">
      <c r="B116" s="6" t="str">
        <f>IF(LoanIsGood,IF(ROW()-ROW(PaymentSchedule[[#Headers],[PMT NO]])&gt;ScheduledNumberOfPayments,"",ROW()-ROW(PaymentSchedule[[#Headers],[PMT NO]])),"")</f>
        <v/>
      </c>
      <c r="C116" s="8" t="str">
        <f>IF(PaymentSchedule[[#This Row],[PMT NO]]&lt;&gt;"",EOMONTH(LoanStartDate,ROW(PaymentSchedule[[#This Row],[PMT NO]])-ROW(PaymentSchedule[[#Headers],[PMT NO]])-2)+DAY(LoanStartDate),"")</f>
        <v/>
      </c>
      <c r="D11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6" s="9" t="str">
        <f>IF(PaymentSchedule[[#This Row],[PMT NO]]&lt;&gt;"",ScheduledPayment,"")</f>
        <v/>
      </c>
      <c r="F11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6" s="9" t="str">
        <f>IF(PaymentSchedule[[#This Row],[PMT NO]]&lt;&gt;"",PaymentSchedule[[#This Row],[TOTAL PAYMENT]]-PaymentSchedule[[#This Row],[INTEREST]],"")</f>
        <v/>
      </c>
      <c r="I116" s="9" t="str">
        <f>IF(PaymentSchedule[[#This Row],[PMT NO]]&lt;&gt;"",PaymentSchedule[[#This Row],[BEGINNING BALANCE]]*(InterestRate/PaymentsPerYear),"")</f>
        <v/>
      </c>
      <c r="J11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6" s="9" t="str">
        <f>IF(PaymentSchedule[[#This Row],[PMT NO]]&lt;&gt;"",SUM(INDEX([INTEREST],1,1):PaymentSchedule[[#This Row],[INTEREST]]),"")</f>
        <v/>
      </c>
    </row>
    <row r="117" spans="2:11">
      <c r="B117" s="6" t="str">
        <f>IF(LoanIsGood,IF(ROW()-ROW(PaymentSchedule[[#Headers],[PMT NO]])&gt;ScheduledNumberOfPayments,"",ROW()-ROW(PaymentSchedule[[#Headers],[PMT NO]])),"")</f>
        <v/>
      </c>
      <c r="C117" s="8" t="str">
        <f>IF(PaymentSchedule[[#This Row],[PMT NO]]&lt;&gt;"",EOMONTH(LoanStartDate,ROW(PaymentSchedule[[#This Row],[PMT NO]])-ROW(PaymentSchedule[[#Headers],[PMT NO]])-2)+DAY(LoanStartDate),"")</f>
        <v/>
      </c>
      <c r="D11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7" s="9" t="str">
        <f>IF(PaymentSchedule[[#This Row],[PMT NO]]&lt;&gt;"",ScheduledPayment,"")</f>
        <v/>
      </c>
      <c r="F11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7" s="9" t="str">
        <f>IF(PaymentSchedule[[#This Row],[PMT NO]]&lt;&gt;"",PaymentSchedule[[#This Row],[TOTAL PAYMENT]]-PaymentSchedule[[#This Row],[INTEREST]],"")</f>
        <v/>
      </c>
      <c r="I117" s="9" t="str">
        <f>IF(PaymentSchedule[[#This Row],[PMT NO]]&lt;&gt;"",PaymentSchedule[[#This Row],[BEGINNING BALANCE]]*(InterestRate/PaymentsPerYear),"")</f>
        <v/>
      </c>
      <c r="J11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7" s="9" t="str">
        <f>IF(PaymentSchedule[[#This Row],[PMT NO]]&lt;&gt;"",SUM(INDEX([INTEREST],1,1):PaymentSchedule[[#This Row],[INTEREST]]),"")</f>
        <v/>
      </c>
    </row>
    <row r="118" spans="2:11">
      <c r="B118" s="6" t="str">
        <f>IF(LoanIsGood,IF(ROW()-ROW(PaymentSchedule[[#Headers],[PMT NO]])&gt;ScheduledNumberOfPayments,"",ROW()-ROW(PaymentSchedule[[#Headers],[PMT NO]])),"")</f>
        <v/>
      </c>
      <c r="C118" s="8" t="str">
        <f>IF(PaymentSchedule[[#This Row],[PMT NO]]&lt;&gt;"",EOMONTH(LoanStartDate,ROW(PaymentSchedule[[#This Row],[PMT NO]])-ROW(PaymentSchedule[[#Headers],[PMT NO]])-2)+DAY(LoanStartDate),"")</f>
        <v/>
      </c>
      <c r="D11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8" s="9" t="str">
        <f>IF(PaymentSchedule[[#This Row],[PMT NO]]&lt;&gt;"",ScheduledPayment,"")</f>
        <v/>
      </c>
      <c r="F11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8" s="9" t="str">
        <f>IF(PaymentSchedule[[#This Row],[PMT NO]]&lt;&gt;"",PaymentSchedule[[#This Row],[TOTAL PAYMENT]]-PaymentSchedule[[#This Row],[INTEREST]],"")</f>
        <v/>
      </c>
      <c r="I118" s="9" t="str">
        <f>IF(PaymentSchedule[[#This Row],[PMT NO]]&lt;&gt;"",PaymentSchedule[[#This Row],[BEGINNING BALANCE]]*(InterestRate/PaymentsPerYear),"")</f>
        <v/>
      </c>
      <c r="J11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8" s="9" t="str">
        <f>IF(PaymentSchedule[[#This Row],[PMT NO]]&lt;&gt;"",SUM(INDEX([INTEREST],1,1):PaymentSchedule[[#This Row],[INTEREST]]),"")</f>
        <v/>
      </c>
    </row>
    <row r="119" spans="2:11">
      <c r="B119" s="6" t="str">
        <f>IF(LoanIsGood,IF(ROW()-ROW(PaymentSchedule[[#Headers],[PMT NO]])&gt;ScheduledNumberOfPayments,"",ROW()-ROW(PaymentSchedule[[#Headers],[PMT NO]])),"")</f>
        <v/>
      </c>
      <c r="C119" s="8" t="str">
        <f>IF(PaymentSchedule[[#This Row],[PMT NO]]&lt;&gt;"",EOMONTH(LoanStartDate,ROW(PaymentSchedule[[#This Row],[PMT NO]])-ROW(PaymentSchedule[[#Headers],[PMT NO]])-2)+DAY(LoanStartDate),"")</f>
        <v/>
      </c>
      <c r="D11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19" s="9" t="str">
        <f>IF(PaymentSchedule[[#This Row],[PMT NO]]&lt;&gt;"",ScheduledPayment,"")</f>
        <v/>
      </c>
      <c r="F11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1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19" s="9" t="str">
        <f>IF(PaymentSchedule[[#This Row],[PMT NO]]&lt;&gt;"",PaymentSchedule[[#This Row],[TOTAL PAYMENT]]-PaymentSchedule[[#This Row],[INTEREST]],"")</f>
        <v/>
      </c>
      <c r="I119" s="9" t="str">
        <f>IF(PaymentSchedule[[#This Row],[PMT NO]]&lt;&gt;"",PaymentSchedule[[#This Row],[BEGINNING BALANCE]]*(InterestRate/PaymentsPerYear),"")</f>
        <v/>
      </c>
      <c r="J11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19" s="9" t="str">
        <f>IF(PaymentSchedule[[#This Row],[PMT NO]]&lt;&gt;"",SUM(INDEX([INTEREST],1,1):PaymentSchedule[[#This Row],[INTEREST]]),"")</f>
        <v/>
      </c>
    </row>
    <row r="120" spans="2:11">
      <c r="B120" s="6" t="str">
        <f>IF(LoanIsGood,IF(ROW()-ROW(PaymentSchedule[[#Headers],[PMT NO]])&gt;ScheduledNumberOfPayments,"",ROW()-ROW(PaymentSchedule[[#Headers],[PMT NO]])),"")</f>
        <v/>
      </c>
      <c r="C120" s="8" t="str">
        <f>IF(PaymentSchedule[[#This Row],[PMT NO]]&lt;&gt;"",EOMONTH(LoanStartDate,ROW(PaymentSchedule[[#This Row],[PMT NO]])-ROW(PaymentSchedule[[#Headers],[PMT NO]])-2)+DAY(LoanStartDate),"")</f>
        <v/>
      </c>
      <c r="D12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0" s="9" t="str">
        <f>IF(PaymentSchedule[[#This Row],[PMT NO]]&lt;&gt;"",ScheduledPayment,"")</f>
        <v/>
      </c>
      <c r="F12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0" s="9" t="str">
        <f>IF(PaymentSchedule[[#This Row],[PMT NO]]&lt;&gt;"",PaymentSchedule[[#This Row],[TOTAL PAYMENT]]-PaymentSchedule[[#This Row],[INTEREST]],"")</f>
        <v/>
      </c>
      <c r="I120" s="9" t="str">
        <f>IF(PaymentSchedule[[#This Row],[PMT NO]]&lt;&gt;"",PaymentSchedule[[#This Row],[BEGINNING BALANCE]]*(InterestRate/PaymentsPerYear),"")</f>
        <v/>
      </c>
      <c r="J12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0" s="9" t="str">
        <f>IF(PaymentSchedule[[#This Row],[PMT NO]]&lt;&gt;"",SUM(INDEX([INTEREST],1,1):PaymentSchedule[[#This Row],[INTEREST]]),"")</f>
        <v/>
      </c>
    </row>
    <row r="121" spans="2:11">
      <c r="B121" s="6" t="str">
        <f>IF(LoanIsGood,IF(ROW()-ROW(PaymentSchedule[[#Headers],[PMT NO]])&gt;ScheduledNumberOfPayments,"",ROW()-ROW(PaymentSchedule[[#Headers],[PMT NO]])),"")</f>
        <v/>
      </c>
      <c r="C121" s="8" t="str">
        <f>IF(PaymentSchedule[[#This Row],[PMT NO]]&lt;&gt;"",EOMONTH(LoanStartDate,ROW(PaymentSchedule[[#This Row],[PMT NO]])-ROW(PaymentSchedule[[#Headers],[PMT NO]])-2)+DAY(LoanStartDate),"")</f>
        <v/>
      </c>
      <c r="D12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1" s="9" t="str">
        <f>IF(PaymentSchedule[[#This Row],[PMT NO]]&lt;&gt;"",ScheduledPayment,"")</f>
        <v/>
      </c>
      <c r="F12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1" s="9" t="str">
        <f>IF(PaymentSchedule[[#This Row],[PMT NO]]&lt;&gt;"",PaymentSchedule[[#This Row],[TOTAL PAYMENT]]-PaymentSchedule[[#This Row],[INTEREST]],"")</f>
        <v/>
      </c>
      <c r="I121" s="9" t="str">
        <f>IF(PaymentSchedule[[#This Row],[PMT NO]]&lt;&gt;"",PaymentSchedule[[#This Row],[BEGINNING BALANCE]]*(InterestRate/PaymentsPerYear),"")</f>
        <v/>
      </c>
      <c r="J12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1" s="9" t="str">
        <f>IF(PaymentSchedule[[#This Row],[PMT NO]]&lt;&gt;"",SUM(INDEX([INTEREST],1,1):PaymentSchedule[[#This Row],[INTEREST]]),"")</f>
        <v/>
      </c>
    </row>
    <row r="122" spans="2:11">
      <c r="B122" s="6" t="str">
        <f>IF(LoanIsGood,IF(ROW()-ROW(PaymentSchedule[[#Headers],[PMT NO]])&gt;ScheduledNumberOfPayments,"",ROW()-ROW(PaymentSchedule[[#Headers],[PMT NO]])),"")</f>
        <v/>
      </c>
      <c r="C122" s="8" t="str">
        <f>IF(PaymentSchedule[[#This Row],[PMT NO]]&lt;&gt;"",EOMONTH(LoanStartDate,ROW(PaymentSchedule[[#This Row],[PMT NO]])-ROW(PaymentSchedule[[#Headers],[PMT NO]])-2)+DAY(LoanStartDate),"")</f>
        <v/>
      </c>
      <c r="D12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2" s="9" t="str">
        <f>IF(PaymentSchedule[[#This Row],[PMT NO]]&lt;&gt;"",ScheduledPayment,"")</f>
        <v/>
      </c>
      <c r="F12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2" s="9" t="str">
        <f>IF(PaymentSchedule[[#This Row],[PMT NO]]&lt;&gt;"",PaymentSchedule[[#This Row],[TOTAL PAYMENT]]-PaymentSchedule[[#This Row],[INTEREST]],"")</f>
        <v/>
      </c>
      <c r="I122" s="9" t="str">
        <f>IF(PaymentSchedule[[#This Row],[PMT NO]]&lt;&gt;"",PaymentSchedule[[#This Row],[BEGINNING BALANCE]]*(InterestRate/PaymentsPerYear),"")</f>
        <v/>
      </c>
      <c r="J12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2" s="9" t="str">
        <f>IF(PaymentSchedule[[#This Row],[PMT NO]]&lt;&gt;"",SUM(INDEX([INTEREST],1,1):PaymentSchedule[[#This Row],[INTEREST]]),"")</f>
        <v/>
      </c>
    </row>
    <row r="123" spans="2:11">
      <c r="B123" s="6" t="str">
        <f>IF(LoanIsGood,IF(ROW()-ROW(PaymentSchedule[[#Headers],[PMT NO]])&gt;ScheduledNumberOfPayments,"",ROW()-ROW(PaymentSchedule[[#Headers],[PMT NO]])),"")</f>
        <v/>
      </c>
      <c r="C123" s="8" t="str">
        <f>IF(PaymentSchedule[[#This Row],[PMT NO]]&lt;&gt;"",EOMONTH(LoanStartDate,ROW(PaymentSchedule[[#This Row],[PMT NO]])-ROW(PaymentSchedule[[#Headers],[PMT NO]])-2)+DAY(LoanStartDate),"")</f>
        <v/>
      </c>
      <c r="D12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3" s="9" t="str">
        <f>IF(PaymentSchedule[[#This Row],[PMT NO]]&lt;&gt;"",ScheduledPayment,"")</f>
        <v/>
      </c>
      <c r="F12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3" s="9" t="str">
        <f>IF(PaymentSchedule[[#This Row],[PMT NO]]&lt;&gt;"",PaymentSchedule[[#This Row],[TOTAL PAYMENT]]-PaymentSchedule[[#This Row],[INTEREST]],"")</f>
        <v/>
      </c>
      <c r="I123" s="9" t="str">
        <f>IF(PaymentSchedule[[#This Row],[PMT NO]]&lt;&gt;"",PaymentSchedule[[#This Row],[BEGINNING BALANCE]]*(InterestRate/PaymentsPerYear),"")</f>
        <v/>
      </c>
      <c r="J12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3" s="9" t="str">
        <f>IF(PaymentSchedule[[#This Row],[PMT NO]]&lt;&gt;"",SUM(INDEX([INTEREST],1,1):PaymentSchedule[[#This Row],[INTEREST]]),"")</f>
        <v/>
      </c>
    </row>
    <row r="124" spans="2:11">
      <c r="B124" s="6" t="str">
        <f>IF(LoanIsGood,IF(ROW()-ROW(PaymentSchedule[[#Headers],[PMT NO]])&gt;ScheduledNumberOfPayments,"",ROW()-ROW(PaymentSchedule[[#Headers],[PMT NO]])),"")</f>
        <v/>
      </c>
      <c r="C124" s="8" t="str">
        <f>IF(PaymentSchedule[[#This Row],[PMT NO]]&lt;&gt;"",EOMONTH(LoanStartDate,ROW(PaymentSchedule[[#This Row],[PMT NO]])-ROW(PaymentSchedule[[#Headers],[PMT NO]])-2)+DAY(LoanStartDate),"")</f>
        <v/>
      </c>
      <c r="D12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4" s="9" t="str">
        <f>IF(PaymentSchedule[[#This Row],[PMT NO]]&lt;&gt;"",ScheduledPayment,"")</f>
        <v/>
      </c>
      <c r="F12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4" s="9" t="str">
        <f>IF(PaymentSchedule[[#This Row],[PMT NO]]&lt;&gt;"",PaymentSchedule[[#This Row],[TOTAL PAYMENT]]-PaymentSchedule[[#This Row],[INTEREST]],"")</f>
        <v/>
      </c>
      <c r="I124" s="9" t="str">
        <f>IF(PaymentSchedule[[#This Row],[PMT NO]]&lt;&gt;"",PaymentSchedule[[#This Row],[BEGINNING BALANCE]]*(InterestRate/PaymentsPerYear),"")</f>
        <v/>
      </c>
      <c r="J12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4" s="9" t="str">
        <f>IF(PaymentSchedule[[#This Row],[PMT NO]]&lt;&gt;"",SUM(INDEX([INTEREST],1,1):PaymentSchedule[[#This Row],[INTEREST]]),"")</f>
        <v/>
      </c>
    </row>
    <row r="125" spans="2:11">
      <c r="B125" s="6" t="str">
        <f>IF(LoanIsGood,IF(ROW()-ROW(PaymentSchedule[[#Headers],[PMT NO]])&gt;ScheduledNumberOfPayments,"",ROW()-ROW(PaymentSchedule[[#Headers],[PMT NO]])),"")</f>
        <v/>
      </c>
      <c r="C125" s="8" t="str">
        <f>IF(PaymentSchedule[[#This Row],[PMT NO]]&lt;&gt;"",EOMONTH(LoanStartDate,ROW(PaymentSchedule[[#This Row],[PMT NO]])-ROW(PaymentSchedule[[#Headers],[PMT NO]])-2)+DAY(LoanStartDate),"")</f>
        <v/>
      </c>
      <c r="D12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5" s="9" t="str">
        <f>IF(PaymentSchedule[[#This Row],[PMT NO]]&lt;&gt;"",ScheduledPayment,"")</f>
        <v/>
      </c>
      <c r="F12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5" s="9" t="str">
        <f>IF(PaymentSchedule[[#This Row],[PMT NO]]&lt;&gt;"",PaymentSchedule[[#This Row],[TOTAL PAYMENT]]-PaymentSchedule[[#This Row],[INTEREST]],"")</f>
        <v/>
      </c>
      <c r="I125" s="9" t="str">
        <f>IF(PaymentSchedule[[#This Row],[PMT NO]]&lt;&gt;"",PaymentSchedule[[#This Row],[BEGINNING BALANCE]]*(InterestRate/PaymentsPerYear),"")</f>
        <v/>
      </c>
      <c r="J12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5" s="9" t="str">
        <f>IF(PaymentSchedule[[#This Row],[PMT NO]]&lt;&gt;"",SUM(INDEX([INTEREST],1,1):PaymentSchedule[[#This Row],[INTEREST]]),"")</f>
        <v/>
      </c>
    </row>
    <row r="126" spans="2:11">
      <c r="B126" s="6" t="str">
        <f>IF(LoanIsGood,IF(ROW()-ROW(PaymentSchedule[[#Headers],[PMT NO]])&gt;ScheduledNumberOfPayments,"",ROW()-ROW(PaymentSchedule[[#Headers],[PMT NO]])),"")</f>
        <v/>
      </c>
      <c r="C126" s="8" t="str">
        <f>IF(PaymentSchedule[[#This Row],[PMT NO]]&lt;&gt;"",EOMONTH(LoanStartDate,ROW(PaymentSchedule[[#This Row],[PMT NO]])-ROW(PaymentSchedule[[#Headers],[PMT NO]])-2)+DAY(LoanStartDate),"")</f>
        <v/>
      </c>
      <c r="D12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6" s="9" t="str">
        <f>IF(PaymentSchedule[[#This Row],[PMT NO]]&lt;&gt;"",ScheduledPayment,"")</f>
        <v/>
      </c>
      <c r="F12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6" s="9" t="str">
        <f>IF(PaymentSchedule[[#This Row],[PMT NO]]&lt;&gt;"",PaymentSchedule[[#This Row],[TOTAL PAYMENT]]-PaymentSchedule[[#This Row],[INTEREST]],"")</f>
        <v/>
      </c>
      <c r="I126" s="9" t="str">
        <f>IF(PaymentSchedule[[#This Row],[PMT NO]]&lt;&gt;"",PaymentSchedule[[#This Row],[BEGINNING BALANCE]]*(InterestRate/PaymentsPerYear),"")</f>
        <v/>
      </c>
      <c r="J12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6" s="9" t="str">
        <f>IF(PaymentSchedule[[#This Row],[PMT NO]]&lt;&gt;"",SUM(INDEX([INTEREST],1,1):PaymentSchedule[[#This Row],[INTEREST]]),"")</f>
        <v/>
      </c>
    </row>
    <row r="127" spans="2:11">
      <c r="B127" s="6" t="str">
        <f>IF(LoanIsGood,IF(ROW()-ROW(PaymentSchedule[[#Headers],[PMT NO]])&gt;ScheduledNumberOfPayments,"",ROW()-ROW(PaymentSchedule[[#Headers],[PMT NO]])),"")</f>
        <v/>
      </c>
      <c r="C127" s="8" t="str">
        <f>IF(PaymentSchedule[[#This Row],[PMT NO]]&lt;&gt;"",EOMONTH(LoanStartDate,ROW(PaymentSchedule[[#This Row],[PMT NO]])-ROW(PaymentSchedule[[#Headers],[PMT NO]])-2)+DAY(LoanStartDate),"")</f>
        <v/>
      </c>
      <c r="D12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7" s="9" t="str">
        <f>IF(PaymentSchedule[[#This Row],[PMT NO]]&lt;&gt;"",ScheduledPayment,"")</f>
        <v/>
      </c>
      <c r="F12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7" s="9" t="str">
        <f>IF(PaymentSchedule[[#This Row],[PMT NO]]&lt;&gt;"",PaymentSchedule[[#This Row],[TOTAL PAYMENT]]-PaymentSchedule[[#This Row],[INTEREST]],"")</f>
        <v/>
      </c>
      <c r="I127" s="9" t="str">
        <f>IF(PaymentSchedule[[#This Row],[PMT NO]]&lt;&gt;"",PaymentSchedule[[#This Row],[BEGINNING BALANCE]]*(InterestRate/PaymentsPerYear),"")</f>
        <v/>
      </c>
      <c r="J12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7" s="9" t="str">
        <f>IF(PaymentSchedule[[#This Row],[PMT NO]]&lt;&gt;"",SUM(INDEX([INTEREST],1,1):PaymentSchedule[[#This Row],[INTEREST]]),"")</f>
        <v/>
      </c>
    </row>
    <row r="128" spans="2:11">
      <c r="B128" s="6" t="str">
        <f>IF(LoanIsGood,IF(ROW()-ROW(PaymentSchedule[[#Headers],[PMT NO]])&gt;ScheduledNumberOfPayments,"",ROW()-ROW(PaymentSchedule[[#Headers],[PMT NO]])),"")</f>
        <v/>
      </c>
      <c r="C128" s="8" t="str">
        <f>IF(PaymentSchedule[[#This Row],[PMT NO]]&lt;&gt;"",EOMONTH(LoanStartDate,ROW(PaymentSchedule[[#This Row],[PMT NO]])-ROW(PaymentSchedule[[#Headers],[PMT NO]])-2)+DAY(LoanStartDate),"")</f>
        <v/>
      </c>
      <c r="D12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8" s="9" t="str">
        <f>IF(PaymentSchedule[[#This Row],[PMT NO]]&lt;&gt;"",ScheduledPayment,"")</f>
        <v/>
      </c>
      <c r="F12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8" s="9" t="str">
        <f>IF(PaymentSchedule[[#This Row],[PMT NO]]&lt;&gt;"",PaymentSchedule[[#This Row],[TOTAL PAYMENT]]-PaymentSchedule[[#This Row],[INTEREST]],"")</f>
        <v/>
      </c>
      <c r="I128" s="9" t="str">
        <f>IF(PaymentSchedule[[#This Row],[PMT NO]]&lt;&gt;"",PaymentSchedule[[#This Row],[BEGINNING BALANCE]]*(InterestRate/PaymentsPerYear),"")</f>
        <v/>
      </c>
      <c r="J12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8" s="9" t="str">
        <f>IF(PaymentSchedule[[#This Row],[PMT NO]]&lt;&gt;"",SUM(INDEX([INTEREST],1,1):PaymentSchedule[[#This Row],[INTEREST]]),"")</f>
        <v/>
      </c>
    </row>
    <row r="129" spans="2:11">
      <c r="B129" s="6" t="str">
        <f>IF(LoanIsGood,IF(ROW()-ROW(PaymentSchedule[[#Headers],[PMT NO]])&gt;ScheduledNumberOfPayments,"",ROW()-ROW(PaymentSchedule[[#Headers],[PMT NO]])),"")</f>
        <v/>
      </c>
      <c r="C129" s="8" t="str">
        <f>IF(PaymentSchedule[[#This Row],[PMT NO]]&lt;&gt;"",EOMONTH(LoanStartDate,ROW(PaymentSchedule[[#This Row],[PMT NO]])-ROW(PaymentSchedule[[#Headers],[PMT NO]])-2)+DAY(LoanStartDate),"")</f>
        <v/>
      </c>
      <c r="D12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29" s="9" t="str">
        <f>IF(PaymentSchedule[[#This Row],[PMT NO]]&lt;&gt;"",ScheduledPayment,"")</f>
        <v/>
      </c>
      <c r="F12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2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29" s="9" t="str">
        <f>IF(PaymentSchedule[[#This Row],[PMT NO]]&lt;&gt;"",PaymentSchedule[[#This Row],[TOTAL PAYMENT]]-PaymentSchedule[[#This Row],[INTEREST]],"")</f>
        <v/>
      </c>
      <c r="I129" s="9" t="str">
        <f>IF(PaymentSchedule[[#This Row],[PMT NO]]&lt;&gt;"",PaymentSchedule[[#This Row],[BEGINNING BALANCE]]*(InterestRate/PaymentsPerYear),"")</f>
        <v/>
      </c>
      <c r="J12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29" s="9" t="str">
        <f>IF(PaymentSchedule[[#This Row],[PMT NO]]&lt;&gt;"",SUM(INDEX([INTEREST],1,1):PaymentSchedule[[#This Row],[INTEREST]]),"")</f>
        <v/>
      </c>
    </row>
    <row r="130" spans="2:11">
      <c r="B130" s="6" t="str">
        <f>IF(LoanIsGood,IF(ROW()-ROW(PaymentSchedule[[#Headers],[PMT NO]])&gt;ScheduledNumberOfPayments,"",ROW()-ROW(PaymentSchedule[[#Headers],[PMT NO]])),"")</f>
        <v/>
      </c>
      <c r="C130" s="8" t="str">
        <f>IF(PaymentSchedule[[#This Row],[PMT NO]]&lt;&gt;"",EOMONTH(LoanStartDate,ROW(PaymentSchedule[[#This Row],[PMT NO]])-ROW(PaymentSchedule[[#Headers],[PMT NO]])-2)+DAY(LoanStartDate),"")</f>
        <v/>
      </c>
      <c r="D13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0" s="9" t="str">
        <f>IF(PaymentSchedule[[#This Row],[PMT NO]]&lt;&gt;"",ScheduledPayment,"")</f>
        <v/>
      </c>
      <c r="F13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0" s="9" t="str">
        <f>IF(PaymentSchedule[[#This Row],[PMT NO]]&lt;&gt;"",PaymentSchedule[[#This Row],[TOTAL PAYMENT]]-PaymentSchedule[[#This Row],[INTEREST]],"")</f>
        <v/>
      </c>
      <c r="I130" s="9" t="str">
        <f>IF(PaymentSchedule[[#This Row],[PMT NO]]&lt;&gt;"",PaymentSchedule[[#This Row],[BEGINNING BALANCE]]*(InterestRate/PaymentsPerYear),"")</f>
        <v/>
      </c>
      <c r="J13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0" s="9" t="str">
        <f>IF(PaymentSchedule[[#This Row],[PMT NO]]&lt;&gt;"",SUM(INDEX([INTEREST],1,1):PaymentSchedule[[#This Row],[INTEREST]]),"")</f>
        <v/>
      </c>
    </row>
    <row r="131" spans="2:11">
      <c r="B131" s="6" t="str">
        <f>IF(LoanIsGood,IF(ROW()-ROW(PaymentSchedule[[#Headers],[PMT NO]])&gt;ScheduledNumberOfPayments,"",ROW()-ROW(PaymentSchedule[[#Headers],[PMT NO]])),"")</f>
        <v/>
      </c>
      <c r="C131" s="8" t="str">
        <f>IF(PaymentSchedule[[#This Row],[PMT NO]]&lt;&gt;"",EOMONTH(LoanStartDate,ROW(PaymentSchedule[[#This Row],[PMT NO]])-ROW(PaymentSchedule[[#Headers],[PMT NO]])-2)+DAY(LoanStartDate),"")</f>
        <v/>
      </c>
      <c r="D13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1" s="9" t="str">
        <f>IF(PaymentSchedule[[#This Row],[PMT NO]]&lt;&gt;"",ScheduledPayment,"")</f>
        <v/>
      </c>
      <c r="F13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1" s="9" t="str">
        <f>IF(PaymentSchedule[[#This Row],[PMT NO]]&lt;&gt;"",PaymentSchedule[[#This Row],[TOTAL PAYMENT]]-PaymentSchedule[[#This Row],[INTEREST]],"")</f>
        <v/>
      </c>
      <c r="I131" s="9" t="str">
        <f>IF(PaymentSchedule[[#This Row],[PMT NO]]&lt;&gt;"",PaymentSchedule[[#This Row],[BEGINNING BALANCE]]*(InterestRate/PaymentsPerYear),"")</f>
        <v/>
      </c>
      <c r="J13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1" s="9" t="str">
        <f>IF(PaymentSchedule[[#This Row],[PMT NO]]&lt;&gt;"",SUM(INDEX([INTEREST],1,1):PaymentSchedule[[#This Row],[INTEREST]]),"")</f>
        <v/>
      </c>
    </row>
    <row r="132" spans="2:11">
      <c r="B132" s="6" t="str">
        <f>IF(LoanIsGood,IF(ROW()-ROW(PaymentSchedule[[#Headers],[PMT NO]])&gt;ScheduledNumberOfPayments,"",ROW()-ROW(PaymentSchedule[[#Headers],[PMT NO]])),"")</f>
        <v/>
      </c>
      <c r="C132" s="8" t="str">
        <f>IF(PaymentSchedule[[#This Row],[PMT NO]]&lt;&gt;"",EOMONTH(LoanStartDate,ROW(PaymentSchedule[[#This Row],[PMT NO]])-ROW(PaymentSchedule[[#Headers],[PMT NO]])-2)+DAY(LoanStartDate),"")</f>
        <v/>
      </c>
      <c r="D13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2" s="9" t="str">
        <f>IF(PaymentSchedule[[#This Row],[PMT NO]]&lt;&gt;"",ScheduledPayment,"")</f>
        <v/>
      </c>
      <c r="F13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2" s="9" t="str">
        <f>IF(PaymentSchedule[[#This Row],[PMT NO]]&lt;&gt;"",PaymentSchedule[[#This Row],[TOTAL PAYMENT]]-PaymentSchedule[[#This Row],[INTEREST]],"")</f>
        <v/>
      </c>
      <c r="I132" s="9" t="str">
        <f>IF(PaymentSchedule[[#This Row],[PMT NO]]&lt;&gt;"",PaymentSchedule[[#This Row],[BEGINNING BALANCE]]*(InterestRate/PaymentsPerYear),"")</f>
        <v/>
      </c>
      <c r="J13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2" s="9" t="str">
        <f>IF(PaymentSchedule[[#This Row],[PMT NO]]&lt;&gt;"",SUM(INDEX([INTEREST],1,1):PaymentSchedule[[#This Row],[INTEREST]]),"")</f>
        <v/>
      </c>
    </row>
    <row r="133" spans="2:11">
      <c r="B133" s="6" t="str">
        <f>IF(LoanIsGood,IF(ROW()-ROW(PaymentSchedule[[#Headers],[PMT NO]])&gt;ScheduledNumberOfPayments,"",ROW()-ROW(PaymentSchedule[[#Headers],[PMT NO]])),"")</f>
        <v/>
      </c>
      <c r="C133" s="8" t="str">
        <f>IF(PaymentSchedule[[#This Row],[PMT NO]]&lt;&gt;"",EOMONTH(LoanStartDate,ROW(PaymentSchedule[[#This Row],[PMT NO]])-ROW(PaymentSchedule[[#Headers],[PMT NO]])-2)+DAY(LoanStartDate),"")</f>
        <v/>
      </c>
      <c r="D13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3" s="9" t="str">
        <f>IF(PaymentSchedule[[#This Row],[PMT NO]]&lt;&gt;"",ScheduledPayment,"")</f>
        <v/>
      </c>
      <c r="F13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3" s="9" t="str">
        <f>IF(PaymentSchedule[[#This Row],[PMT NO]]&lt;&gt;"",PaymentSchedule[[#This Row],[TOTAL PAYMENT]]-PaymentSchedule[[#This Row],[INTEREST]],"")</f>
        <v/>
      </c>
      <c r="I133" s="9" t="str">
        <f>IF(PaymentSchedule[[#This Row],[PMT NO]]&lt;&gt;"",PaymentSchedule[[#This Row],[BEGINNING BALANCE]]*(InterestRate/PaymentsPerYear),"")</f>
        <v/>
      </c>
      <c r="J13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3" s="9" t="str">
        <f>IF(PaymentSchedule[[#This Row],[PMT NO]]&lt;&gt;"",SUM(INDEX([INTEREST],1,1):PaymentSchedule[[#This Row],[INTEREST]]),"")</f>
        <v/>
      </c>
    </row>
    <row r="134" spans="2:11">
      <c r="B134" s="6" t="str">
        <f>IF(LoanIsGood,IF(ROW()-ROW(PaymentSchedule[[#Headers],[PMT NO]])&gt;ScheduledNumberOfPayments,"",ROW()-ROW(PaymentSchedule[[#Headers],[PMT NO]])),"")</f>
        <v/>
      </c>
      <c r="C134" s="8" t="str">
        <f>IF(PaymentSchedule[[#This Row],[PMT NO]]&lt;&gt;"",EOMONTH(LoanStartDate,ROW(PaymentSchedule[[#This Row],[PMT NO]])-ROW(PaymentSchedule[[#Headers],[PMT NO]])-2)+DAY(LoanStartDate),"")</f>
        <v/>
      </c>
      <c r="D13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4" s="9" t="str">
        <f>IF(PaymentSchedule[[#This Row],[PMT NO]]&lt;&gt;"",ScheduledPayment,"")</f>
        <v/>
      </c>
      <c r="F13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4" s="9" t="str">
        <f>IF(PaymentSchedule[[#This Row],[PMT NO]]&lt;&gt;"",PaymentSchedule[[#This Row],[TOTAL PAYMENT]]-PaymentSchedule[[#This Row],[INTEREST]],"")</f>
        <v/>
      </c>
      <c r="I134" s="9" t="str">
        <f>IF(PaymentSchedule[[#This Row],[PMT NO]]&lt;&gt;"",PaymentSchedule[[#This Row],[BEGINNING BALANCE]]*(InterestRate/PaymentsPerYear),"")</f>
        <v/>
      </c>
      <c r="J13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4" s="9" t="str">
        <f>IF(PaymentSchedule[[#This Row],[PMT NO]]&lt;&gt;"",SUM(INDEX([INTEREST],1,1):PaymentSchedule[[#This Row],[INTEREST]]),"")</f>
        <v/>
      </c>
    </row>
    <row r="135" spans="2:11">
      <c r="B135" s="6" t="str">
        <f>IF(LoanIsGood,IF(ROW()-ROW(PaymentSchedule[[#Headers],[PMT NO]])&gt;ScheduledNumberOfPayments,"",ROW()-ROW(PaymentSchedule[[#Headers],[PMT NO]])),"")</f>
        <v/>
      </c>
      <c r="C135" s="8" t="str">
        <f>IF(PaymentSchedule[[#This Row],[PMT NO]]&lt;&gt;"",EOMONTH(LoanStartDate,ROW(PaymentSchedule[[#This Row],[PMT NO]])-ROW(PaymentSchedule[[#Headers],[PMT NO]])-2)+DAY(LoanStartDate),"")</f>
        <v/>
      </c>
      <c r="D13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5" s="9" t="str">
        <f>IF(PaymentSchedule[[#This Row],[PMT NO]]&lt;&gt;"",ScheduledPayment,"")</f>
        <v/>
      </c>
      <c r="F13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5" s="9" t="str">
        <f>IF(PaymentSchedule[[#This Row],[PMT NO]]&lt;&gt;"",PaymentSchedule[[#This Row],[TOTAL PAYMENT]]-PaymentSchedule[[#This Row],[INTEREST]],"")</f>
        <v/>
      </c>
      <c r="I135" s="9" t="str">
        <f>IF(PaymentSchedule[[#This Row],[PMT NO]]&lt;&gt;"",PaymentSchedule[[#This Row],[BEGINNING BALANCE]]*(InterestRate/PaymentsPerYear),"")</f>
        <v/>
      </c>
      <c r="J13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5" s="9" t="str">
        <f>IF(PaymentSchedule[[#This Row],[PMT NO]]&lt;&gt;"",SUM(INDEX([INTEREST],1,1):PaymentSchedule[[#This Row],[INTEREST]]),"")</f>
        <v/>
      </c>
    </row>
    <row r="136" spans="2:11">
      <c r="B136" s="6" t="str">
        <f>IF(LoanIsGood,IF(ROW()-ROW(PaymentSchedule[[#Headers],[PMT NO]])&gt;ScheduledNumberOfPayments,"",ROW()-ROW(PaymentSchedule[[#Headers],[PMT NO]])),"")</f>
        <v/>
      </c>
      <c r="C136" s="8" t="str">
        <f>IF(PaymentSchedule[[#This Row],[PMT NO]]&lt;&gt;"",EOMONTH(LoanStartDate,ROW(PaymentSchedule[[#This Row],[PMT NO]])-ROW(PaymentSchedule[[#Headers],[PMT NO]])-2)+DAY(LoanStartDate),"")</f>
        <v/>
      </c>
      <c r="D13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6" s="9" t="str">
        <f>IF(PaymentSchedule[[#This Row],[PMT NO]]&lt;&gt;"",ScheduledPayment,"")</f>
        <v/>
      </c>
      <c r="F13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6" s="9" t="str">
        <f>IF(PaymentSchedule[[#This Row],[PMT NO]]&lt;&gt;"",PaymentSchedule[[#This Row],[TOTAL PAYMENT]]-PaymentSchedule[[#This Row],[INTEREST]],"")</f>
        <v/>
      </c>
      <c r="I136" s="9" t="str">
        <f>IF(PaymentSchedule[[#This Row],[PMT NO]]&lt;&gt;"",PaymentSchedule[[#This Row],[BEGINNING BALANCE]]*(InterestRate/PaymentsPerYear),"")</f>
        <v/>
      </c>
      <c r="J13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6" s="9" t="str">
        <f>IF(PaymentSchedule[[#This Row],[PMT NO]]&lt;&gt;"",SUM(INDEX([INTEREST],1,1):PaymentSchedule[[#This Row],[INTEREST]]),"")</f>
        <v/>
      </c>
    </row>
    <row r="137" spans="2:11">
      <c r="B137" s="6" t="str">
        <f>IF(LoanIsGood,IF(ROW()-ROW(PaymentSchedule[[#Headers],[PMT NO]])&gt;ScheduledNumberOfPayments,"",ROW()-ROW(PaymentSchedule[[#Headers],[PMT NO]])),"")</f>
        <v/>
      </c>
      <c r="C137" s="8" t="str">
        <f>IF(PaymentSchedule[[#This Row],[PMT NO]]&lt;&gt;"",EOMONTH(LoanStartDate,ROW(PaymentSchedule[[#This Row],[PMT NO]])-ROW(PaymentSchedule[[#Headers],[PMT NO]])-2)+DAY(LoanStartDate),"")</f>
        <v/>
      </c>
      <c r="D13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7" s="9" t="str">
        <f>IF(PaymentSchedule[[#This Row],[PMT NO]]&lt;&gt;"",ScheduledPayment,"")</f>
        <v/>
      </c>
      <c r="F13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7" s="9" t="str">
        <f>IF(PaymentSchedule[[#This Row],[PMT NO]]&lt;&gt;"",PaymentSchedule[[#This Row],[TOTAL PAYMENT]]-PaymentSchedule[[#This Row],[INTEREST]],"")</f>
        <v/>
      </c>
      <c r="I137" s="9" t="str">
        <f>IF(PaymentSchedule[[#This Row],[PMT NO]]&lt;&gt;"",PaymentSchedule[[#This Row],[BEGINNING BALANCE]]*(InterestRate/PaymentsPerYear),"")</f>
        <v/>
      </c>
      <c r="J13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7" s="9" t="str">
        <f>IF(PaymentSchedule[[#This Row],[PMT NO]]&lt;&gt;"",SUM(INDEX([INTEREST],1,1):PaymentSchedule[[#This Row],[INTEREST]]),"")</f>
        <v/>
      </c>
    </row>
    <row r="138" spans="2:11">
      <c r="B138" s="6" t="str">
        <f>IF(LoanIsGood,IF(ROW()-ROW(PaymentSchedule[[#Headers],[PMT NO]])&gt;ScheduledNumberOfPayments,"",ROW()-ROW(PaymentSchedule[[#Headers],[PMT NO]])),"")</f>
        <v/>
      </c>
      <c r="C138" s="8" t="str">
        <f>IF(PaymentSchedule[[#This Row],[PMT NO]]&lt;&gt;"",EOMONTH(LoanStartDate,ROW(PaymentSchedule[[#This Row],[PMT NO]])-ROW(PaymentSchedule[[#Headers],[PMT NO]])-2)+DAY(LoanStartDate),"")</f>
        <v/>
      </c>
      <c r="D13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8" s="9" t="str">
        <f>IF(PaymentSchedule[[#This Row],[PMT NO]]&lt;&gt;"",ScheduledPayment,"")</f>
        <v/>
      </c>
      <c r="F13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8" s="9" t="str">
        <f>IF(PaymentSchedule[[#This Row],[PMT NO]]&lt;&gt;"",PaymentSchedule[[#This Row],[TOTAL PAYMENT]]-PaymentSchedule[[#This Row],[INTEREST]],"")</f>
        <v/>
      </c>
      <c r="I138" s="9" t="str">
        <f>IF(PaymentSchedule[[#This Row],[PMT NO]]&lt;&gt;"",PaymentSchedule[[#This Row],[BEGINNING BALANCE]]*(InterestRate/PaymentsPerYear),"")</f>
        <v/>
      </c>
      <c r="J13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8" s="9" t="str">
        <f>IF(PaymentSchedule[[#This Row],[PMT NO]]&lt;&gt;"",SUM(INDEX([INTEREST],1,1):PaymentSchedule[[#This Row],[INTEREST]]),"")</f>
        <v/>
      </c>
    </row>
    <row r="139" spans="2:11">
      <c r="B139" s="6" t="str">
        <f>IF(LoanIsGood,IF(ROW()-ROW(PaymentSchedule[[#Headers],[PMT NO]])&gt;ScheduledNumberOfPayments,"",ROW()-ROW(PaymentSchedule[[#Headers],[PMT NO]])),"")</f>
        <v/>
      </c>
      <c r="C139" s="8" t="str">
        <f>IF(PaymentSchedule[[#This Row],[PMT NO]]&lt;&gt;"",EOMONTH(LoanStartDate,ROW(PaymentSchedule[[#This Row],[PMT NO]])-ROW(PaymentSchedule[[#Headers],[PMT NO]])-2)+DAY(LoanStartDate),"")</f>
        <v/>
      </c>
      <c r="D13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39" s="9" t="str">
        <f>IF(PaymentSchedule[[#This Row],[PMT NO]]&lt;&gt;"",ScheduledPayment,"")</f>
        <v/>
      </c>
      <c r="F13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3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39" s="9" t="str">
        <f>IF(PaymentSchedule[[#This Row],[PMT NO]]&lt;&gt;"",PaymentSchedule[[#This Row],[TOTAL PAYMENT]]-PaymentSchedule[[#This Row],[INTEREST]],"")</f>
        <v/>
      </c>
      <c r="I139" s="9" t="str">
        <f>IF(PaymentSchedule[[#This Row],[PMT NO]]&lt;&gt;"",PaymentSchedule[[#This Row],[BEGINNING BALANCE]]*(InterestRate/PaymentsPerYear),"")</f>
        <v/>
      </c>
      <c r="J13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39" s="9" t="str">
        <f>IF(PaymentSchedule[[#This Row],[PMT NO]]&lt;&gt;"",SUM(INDEX([INTEREST],1,1):PaymentSchedule[[#This Row],[INTEREST]]),"")</f>
        <v/>
      </c>
    </row>
    <row r="140" spans="2:11">
      <c r="B140" s="6" t="str">
        <f>IF(LoanIsGood,IF(ROW()-ROW(PaymentSchedule[[#Headers],[PMT NO]])&gt;ScheduledNumberOfPayments,"",ROW()-ROW(PaymentSchedule[[#Headers],[PMT NO]])),"")</f>
        <v/>
      </c>
      <c r="C140" s="8" t="str">
        <f>IF(PaymentSchedule[[#This Row],[PMT NO]]&lt;&gt;"",EOMONTH(LoanStartDate,ROW(PaymentSchedule[[#This Row],[PMT NO]])-ROW(PaymentSchedule[[#Headers],[PMT NO]])-2)+DAY(LoanStartDate),"")</f>
        <v/>
      </c>
      <c r="D14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0" s="9" t="str">
        <f>IF(PaymentSchedule[[#This Row],[PMT NO]]&lt;&gt;"",ScheduledPayment,"")</f>
        <v/>
      </c>
      <c r="F14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0" s="9" t="str">
        <f>IF(PaymentSchedule[[#This Row],[PMT NO]]&lt;&gt;"",PaymentSchedule[[#This Row],[TOTAL PAYMENT]]-PaymentSchedule[[#This Row],[INTEREST]],"")</f>
        <v/>
      </c>
      <c r="I140" s="9" t="str">
        <f>IF(PaymentSchedule[[#This Row],[PMT NO]]&lt;&gt;"",PaymentSchedule[[#This Row],[BEGINNING BALANCE]]*(InterestRate/PaymentsPerYear),"")</f>
        <v/>
      </c>
      <c r="J14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0" s="9" t="str">
        <f>IF(PaymentSchedule[[#This Row],[PMT NO]]&lt;&gt;"",SUM(INDEX([INTEREST],1,1):PaymentSchedule[[#This Row],[INTEREST]]),"")</f>
        <v/>
      </c>
    </row>
    <row r="141" spans="2:11">
      <c r="B141" s="6" t="str">
        <f>IF(LoanIsGood,IF(ROW()-ROW(PaymentSchedule[[#Headers],[PMT NO]])&gt;ScheduledNumberOfPayments,"",ROW()-ROW(PaymentSchedule[[#Headers],[PMT NO]])),"")</f>
        <v/>
      </c>
      <c r="C141" s="8" t="str">
        <f>IF(PaymentSchedule[[#This Row],[PMT NO]]&lt;&gt;"",EOMONTH(LoanStartDate,ROW(PaymentSchedule[[#This Row],[PMT NO]])-ROW(PaymentSchedule[[#Headers],[PMT NO]])-2)+DAY(LoanStartDate),"")</f>
        <v/>
      </c>
      <c r="D14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1" s="9" t="str">
        <f>IF(PaymentSchedule[[#This Row],[PMT NO]]&lt;&gt;"",ScheduledPayment,"")</f>
        <v/>
      </c>
      <c r="F14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1" s="9" t="str">
        <f>IF(PaymentSchedule[[#This Row],[PMT NO]]&lt;&gt;"",PaymentSchedule[[#This Row],[TOTAL PAYMENT]]-PaymentSchedule[[#This Row],[INTEREST]],"")</f>
        <v/>
      </c>
      <c r="I141" s="9" t="str">
        <f>IF(PaymentSchedule[[#This Row],[PMT NO]]&lt;&gt;"",PaymentSchedule[[#This Row],[BEGINNING BALANCE]]*(InterestRate/PaymentsPerYear),"")</f>
        <v/>
      </c>
      <c r="J14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1" s="9" t="str">
        <f>IF(PaymentSchedule[[#This Row],[PMT NO]]&lt;&gt;"",SUM(INDEX([INTEREST],1,1):PaymentSchedule[[#This Row],[INTEREST]]),"")</f>
        <v/>
      </c>
    </row>
    <row r="142" spans="2:11">
      <c r="B142" s="6" t="str">
        <f>IF(LoanIsGood,IF(ROW()-ROW(PaymentSchedule[[#Headers],[PMT NO]])&gt;ScheduledNumberOfPayments,"",ROW()-ROW(PaymentSchedule[[#Headers],[PMT NO]])),"")</f>
        <v/>
      </c>
      <c r="C142" s="8" t="str">
        <f>IF(PaymentSchedule[[#This Row],[PMT NO]]&lt;&gt;"",EOMONTH(LoanStartDate,ROW(PaymentSchedule[[#This Row],[PMT NO]])-ROW(PaymentSchedule[[#Headers],[PMT NO]])-2)+DAY(LoanStartDate),"")</f>
        <v/>
      </c>
      <c r="D14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2" s="9" t="str">
        <f>IF(PaymentSchedule[[#This Row],[PMT NO]]&lt;&gt;"",ScheduledPayment,"")</f>
        <v/>
      </c>
      <c r="F14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2" s="9" t="str">
        <f>IF(PaymentSchedule[[#This Row],[PMT NO]]&lt;&gt;"",PaymentSchedule[[#This Row],[TOTAL PAYMENT]]-PaymentSchedule[[#This Row],[INTEREST]],"")</f>
        <v/>
      </c>
      <c r="I142" s="9" t="str">
        <f>IF(PaymentSchedule[[#This Row],[PMT NO]]&lt;&gt;"",PaymentSchedule[[#This Row],[BEGINNING BALANCE]]*(InterestRate/PaymentsPerYear),"")</f>
        <v/>
      </c>
      <c r="J14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2" s="9" t="str">
        <f>IF(PaymentSchedule[[#This Row],[PMT NO]]&lt;&gt;"",SUM(INDEX([INTEREST],1,1):PaymentSchedule[[#This Row],[INTEREST]]),"")</f>
        <v/>
      </c>
    </row>
    <row r="143" spans="2:11">
      <c r="B143" s="6" t="str">
        <f>IF(LoanIsGood,IF(ROW()-ROW(PaymentSchedule[[#Headers],[PMT NO]])&gt;ScheduledNumberOfPayments,"",ROW()-ROW(PaymentSchedule[[#Headers],[PMT NO]])),"")</f>
        <v/>
      </c>
      <c r="C143" s="8" t="str">
        <f>IF(PaymentSchedule[[#This Row],[PMT NO]]&lt;&gt;"",EOMONTH(LoanStartDate,ROW(PaymentSchedule[[#This Row],[PMT NO]])-ROW(PaymentSchedule[[#Headers],[PMT NO]])-2)+DAY(LoanStartDate),"")</f>
        <v/>
      </c>
      <c r="D14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3" s="9" t="str">
        <f>IF(PaymentSchedule[[#This Row],[PMT NO]]&lt;&gt;"",ScheduledPayment,"")</f>
        <v/>
      </c>
      <c r="F14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3" s="9" t="str">
        <f>IF(PaymentSchedule[[#This Row],[PMT NO]]&lt;&gt;"",PaymentSchedule[[#This Row],[TOTAL PAYMENT]]-PaymentSchedule[[#This Row],[INTEREST]],"")</f>
        <v/>
      </c>
      <c r="I143" s="9" t="str">
        <f>IF(PaymentSchedule[[#This Row],[PMT NO]]&lt;&gt;"",PaymentSchedule[[#This Row],[BEGINNING BALANCE]]*(InterestRate/PaymentsPerYear),"")</f>
        <v/>
      </c>
      <c r="J14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3" s="9" t="str">
        <f>IF(PaymentSchedule[[#This Row],[PMT NO]]&lt;&gt;"",SUM(INDEX([INTEREST],1,1):PaymentSchedule[[#This Row],[INTEREST]]),"")</f>
        <v/>
      </c>
    </row>
    <row r="144" spans="2:11">
      <c r="B144" s="6" t="str">
        <f>IF(LoanIsGood,IF(ROW()-ROW(PaymentSchedule[[#Headers],[PMT NO]])&gt;ScheduledNumberOfPayments,"",ROW()-ROW(PaymentSchedule[[#Headers],[PMT NO]])),"")</f>
        <v/>
      </c>
      <c r="C144" s="8" t="str">
        <f>IF(PaymentSchedule[[#This Row],[PMT NO]]&lt;&gt;"",EOMONTH(LoanStartDate,ROW(PaymentSchedule[[#This Row],[PMT NO]])-ROW(PaymentSchedule[[#Headers],[PMT NO]])-2)+DAY(LoanStartDate),"")</f>
        <v/>
      </c>
      <c r="D14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4" s="9" t="str">
        <f>IF(PaymentSchedule[[#This Row],[PMT NO]]&lt;&gt;"",ScheduledPayment,"")</f>
        <v/>
      </c>
      <c r="F14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4" s="9" t="str">
        <f>IF(PaymentSchedule[[#This Row],[PMT NO]]&lt;&gt;"",PaymentSchedule[[#This Row],[TOTAL PAYMENT]]-PaymentSchedule[[#This Row],[INTEREST]],"")</f>
        <v/>
      </c>
      <c r="I144" s="9" t="str">
        <f>IF(PaymentSchedule[[#This Row],[PMT NO]]&lt;&gt;"",PaymentSchedule[[#This Row],[BEGINNING BALANCE]]*(InterestRate/PaymentsPerYear),"")</f>
        <v/>
      </c>
      <c r="J14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4" s="9" t="str">
        <f>IF(PaymentSchedule[[#This Row],[PMT NO]]&lt;&gt;"",SUM(INDEX([INTEREST],1,1):PaymentSchedule[[#This Row],[INTEREST]]),"")</f>
        <v/>
      </c>
    </row>
    <row r="145" spans="2:11">
      <c r="B145" s="6" t="str">
        <f>IF(LoanIsGood,IF(ROW()-ROW(PaymentSchedule[[#Headers],[PMT NO]])&gt;ScheduledNumberOfPayments,"",ROW()-ROW(PaymentSchedule[[#Headers],[PMT NO]])),"")</f>
        <v/>
      </c>
      <c r="C145" s="8" t="str">
        <f>IF(PaymentSchedule[[#This Row],[PMT NO]]&lt;&gt;"",EOMONTH(LoanStartDate,ROW(PaymentSchedule[[#This Row],[PMT NO]])-ROW(PaymentSchedule[[#Headers],[PMT NO]])-2)+DAY(LoanStartDate),"")</f>
        <v/>
      </c>
      <c r="D14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5" s="9" t="str">
        <f>IF(PaymentSchedule[[#This Row],[PMT NO]]&lt;&gt;"",ScheduledPayment,"")</f>
        <v/>
      </c>
      <c r="F14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5" s="9" t="str">
        <f>IF(PaymentSchedule[[#This Row],[PMT NO]]&lt;&gt;"",PaymentSchedule[[#This Row],[TOTAL PAYMENT]]-PaymentSchedule[[#This Row],[INTEREST]],"")</f>
        <v/>
      </c>
      <c r="I145" s="9" t="str">
        <f>IF(PaymentSchedule[[#This Row],[PMT NO]]&lt;&gt;"",PaymentSchedule[[#This Row],[BEGINNING BALANCE]]*(InterestRate/PaymentsPerYear),"")</f>
        <v/>
      </c>
      <c r="J14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5" s="9" t="str">
        <f>IF(PaymentSchedule[[#This Row],[PMT NO]]&lt;&gt;"",SUM(INDEX([INTEREST],1,1):PaymentSchedule[[#This Row],[INTEREST]]),"")</f>
        <v/>
      </c>
    </row>
    <row r="146" spans="2:11">
      <c r="B146" s="6" t="str">
        <f>IF(LoanIsGood,IF(ROW()-ROW(PaymentSchedule[[#Headers],[PMT NO]])&gt;ScheduledNumberOfPayments,"",ROW()-ROW(PaymentSchedule[[#Headers],[PMT NO]])),"")</f>
        <v/>
      </c>
      <c r="C146" s="8" t="str">
        <f>IF(PaymentSchedule[[#This Row],[PMT NO]]&lt;&gt;"",EOMONTH(LoanStartDate,ROW(PaymentSchedule[[#This Row],[PMT NO]])-ROW(PaymentSchedule[[#Headers],[PMT NO]])-2)+DAY(LoanStartDate),"")</f>
        <v/>
      </c>
      <c r="D14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6" s="9" t="str">
        <f>IF(PaymentSchedule[[#This Row],[PMT NO]]&lt;&gt;"",ScheduledPayment,"")</f>
        <v/>
      </c>
      <c r="F14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6" s="9" t="str">
        <f>IF(PaymentSchedule[[#This Row],[PMT NO]]&lt;&gt;"",PaymentSchedule[[#This Row],[TOTAL PAYMENT]]-PaymentSchedule[[#This Row],[INTEREST]],"")</f>
        <v/>
      </c>
      <c r="I146" s="9" t="str">
        <f>IF(PaymentSchedule[[#This Row],[PMT NO]]&lt;&gt;"",PaymentSchedule[[#This Row],[BEGINNING BALANCE]]*(InterestRate/PaymentsPerYear),"")</f>
        <v/>
      </c>
      <c r="J14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6" s="9" t="str">
        <f>IF(PaymentSchedule[[#This Row],[PMT NO]]&lt;&gt;"",SUM(INDEX([INTEREST],1,1):PaymentSchedule[[#This Row],[INTEREST]]),"")</f>
        <v/>
      </c>
    </row>
    <row r="147" spans="2:11">
      <c r="B147" s="6" t="str">
        <f>IF(LoanIsGood,IF(ROW()-ROW(PaymentSchedule[[#Headers],[PMT NO]])&gt;ScheduledNumberOfPayments,"",ROW()-ROW(PaymentSchedule[[#Headers],[PMT NO]])),"")</f>
        <v/>
      </c>
      <c r="C147" s="8" t="str">
        <f>IF(PaymentSchedule[[#This Row],[PMT NO]]&lt;&gt;"",EOMONTH(LoanStartDate,ROW(PaymentSchedule[[#This Row],[PMT NO]])-ROW(PaymentSchedule[[#Headers],[PMT NO]])-2)+DAY(LoanStartDate),"")</f>
        <v/>
      </c>
      <c r="D14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7" s="9" t="str">
        <f>IF(PaymentSchedule[[#This Row],[PMT NO]]&lt;&gt;"",ScheduledPayment,"")</f>
        <v/>
      </c>
      <c r="F14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7" s="9" t="str">
        <f>IF(PaymentSchedule[[#This Row],[PMT NO]]&lt;&gt;"",PaymentSchedule[[#This Row],[TOTAL PAYMENT]]-PaymentSchedule[[#This Row],[INTEREST]],"")</f>
        <v/>
      </c>
      <c r="I147" s="9" t="str">
        <f>IF(PaymentSchedule[[#This Row],[PMT NO]]&lt;&gt;"",PaymentSchedule[[#This Row],[BEGINNING BALANCE]]*(InterestRate/PaymentsPerYear),"")</f>
        <v/>
      </c>
      <c r="J14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7" s="9" t="str">
        <f>IF(PaymentSchedule[[#This Row],[PMT NO]]&lt;&gt;"",SUM(INDEX([INTEREST],1,1):PaymentSchedule[[#This Row],[INTEREST]]),"")</f>
        <v/>
      </c>
    </row>
    <row r="148" spans="2:11">
      <c r="B148" s="6" t="str">
        <f>IF(LoanIsGood,IF(ROW()-ROW(PaymentSchedule[[#Headers],[PMT NO]])&gt;ScheduledNumberOfPayments,"",ROW()-ROW(PaymentSchedule[[#Headers],[PMT NO]])),"")</f>
        <v/>
      </c>
      <c r="C148" s="8" t="str">
        <f>IF(PaymentSchedule[[#This Row],[PMT NO]]&lt;&gt;"",EOMONTH(LoanStartDate,ROW(PaymentSchedule[[#This Row],[PMT NO]])-ROW(PaymentSchedule[[#Headers],[PMT NO]])-2)+DAY(LoanStartDate),"")</f>
        <v/>
      </c>
      <c r="D14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8" s="9" t="str">
        <f>IF(PaymentSchedule[[#This Row],[PMT NO]]&lt;&gt;"",ScheduledPayment,"")</f>
        <v/>
      </c>
      <c r="F14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8" s="9" t="str">
        <f>IF(PaymentSchedule[[#This Row],[PMT NO]]&lt;&gt;"",PaymentSchedule[[#This Row],[TOTAL PAYMENT]]-PaymentSchedule[[#This Row],[INTEREST]],"")</f>
        <v/>
      </c>
      <c r="I148" s="9" t="str">
        <f>IF(PaymentSchedule[[#This Row],[PMT NO]]&lt;&gt;"",PaymentSchedule[[#This Row],[BEGINNING BALANCE]]*(InterestRate/PaymentsPerYear),"")</f>
        <v/>
      </c>
      <c r="J14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8" s="9" t="str">
        <f>IF(PaymentSchedule[[#This Row],[PMT NO]]&lt;&gt;"",SUM(INDEX([INTEREST],1,1):PaymentSchedule[[#This Row],[INTEREST]]),"")</f>
        <v/>
      </c>
    </row>
    <row r="149" spans="2:11">
      <c r="B149" s="6" t="str">
        <f>IF(LoanIsGood,IF(ROW()-ROW(PaymentSchedule[[#Headers],[PMT NO]])&gt;ScheduledNumberOfPayments,"",ROW()-ROW(PaymentSchedule[[#Headers],[PMT NO]])),"")</f>
        <v/>
      </c>
      <c r="C149" s="8" t="str">
        <f>IF(PaymentSchedule[[#This Row],[PMT NO]]&lt;&gt;"",EOMONTH(LoanStartDate,ROW(PaymentSchedule[[#This Row],[PMT NO]])-ROW(PaymentSchedule[[#Headers],[PMT NO]])-2)+DAY(LoanStartDate),"")</f>
        <v/>
      </c>
      <c r="D14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49" s="9" t="str">
        <f>IF(PaymentSchedule[[#This Row],[PMT NO]]&lt;&gt;"",ScheduledPayment,"")</f>
        <v/>
      </c>
      <c r="F14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4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49" s="9" t="str">
        <f>IF(PaymentSchedule[[#This Row],[PMT NO]]&lt;&gt;"",PaymentSchedule[[#This Row],[TOTAL PAYMENT]]-PaymentSchedule[[#This Row],[INTEREST]],"")</f>
        <v/>
      </c>
      <c r="I149" s="9" t="str">
        <f>IF(PaymentSchedule[[#This Row],[PMT NO]]&lt;&gt;"",PaymentSchedule[[#This Row],[BEGINNING BALANCE]]*(InterestRate/PaymentsPerYear),"")</f>
        <v/>
      </c>
      <c r="J14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49" s="9" t="str">
        <f>IF(PaymentSchedule[[#This Row],[PMT NO]]&lt;&gt;"",SUM(INDEX([INTEREST],1,1):PaymentSchedule[[#This Row],[INTEREST]]),"")</f>
        <v/>
      </c>
    </row>
    <row r="150" spans="2:11">
      <c r="B150" s="6" t="str">
        <f>IF(LoanIsGood,IF(ROW()-ROW(PaymentSchedule[[#Headers],[PMT NO]])&gt;ScheduledNumberOfPayments,"",ROW()-ROW(PaymentSchedule[[#Headers],[PMT NO]])),"")</f>
        <v/>
      </c>
      <c r="C150" s="8" t="str">
        <f>IF(PaymentSchedule[[#This Row],[PMT NO]]&lt;&gt;"",EOMONTH(LoanStartDate,ROW(PaymentSchedule[[#This Row],[PMT NO]])-ROW(PaymentSchedule[[#Headers],[PMT NO]])-2)+DAY(LoanStartDate),"")</f>
        <v/>
      </c>
      <c r="D15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0" s="9" t="str">
        <f>IF(PaymentSchedule[[#This Row],[PMT NO]]&lt;&gt;"",ScheduledPayment,"")</f>
        <v/>
      </c>
      <c r="F15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0" s="9" t="str">
        <f>IF(PaymentSchedule[[#This Row],[PMT NO]]&lt;&gt;"",PaymentSchedule[[#This Row],[TOTAL PAYMENT]]-PaymentSchedule[[#This Row],[INTEREST]],"")</f>
        <v/>
      </c>
      <c r="I150" s="9" t="str">
        <f>IF(PaymentSchedule[[#This Row],[PMT NO]]&lt;&gt;"",PaymentSchedule[[#This Row],[BEGINNING BALANCE]]*(InterestRate/PaymentsPerYear),"")</f>
        <v/>
      </c>
      <c r="J15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0" s="9" t="str">
        <f>IF(PaymentSchedule[[#This Row],[PMT NO]]&lt;&gt;"",SUM(INDEX([INTEREST],1,1):PaymentSchedule[[#This Row],[INTEREST]]),"")</f>
        <v/>
      </c>
    </row>
    <row r="151" spans="2:11">
      <c r="B151" s="6" t="str">
        <f>IF(LoanIsGood,IF(ROW()-ROW(PaymentSchedule[[#Headers],[PMT NO]])&gt;ScheduledNumberOfPayments,"",ROW()-ROW(PaymentSchedule[[#Headers],[PMT NO]])),"")</f>
        <v/>
      </c>
      <c r="C151" s="8" t="str">
        <f>IF(PaymentSchedule[[#This Row],[PMT NO]]&lt;&gt;"",EOMONTH(LoanStartDate,ROW(PaymentSchedule[[#This Row],[PMT NO]])-ROW(PaymentSchedule[[#Headers],[PMT NO]])-2)+DAY(LoanStartDate),"")</f>
        <v/>
      </c>
      <c r="D15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1" s="9" t="str">
        <f>IF(PaymentSchedule[[#This Row],[PMT NO]]&lt;&gt;"",ScheduledPayment,"")</f>
        <v/>
      </c>
      <c r="F15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1" s="9" t="str">
        <f>IF(PaymentSchedule[[#This Row],[PMT NO]]&lt;&gt;"",PaymentSchedule[[#This Row],[TOTAL PAYMENT]]-PaymentSchedule[[#This Row],[INTEREST]],"")</f>
        <v/>
      </c>
      <c r="I151" s="9" t="str">
        <f>IF(PaymentSchedule[[#This Row],[PMT NO]]&lt;&gt;"",PaymentSchedule[[#This Row],[BEGINNING BALANCE]]*(InterestRate/PaymentsPerYear),"")</f>
        <v/>
      </c>
      <c r="J15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1" s="9" t="str">
        <f>IF(PaymentSchedule[[#This Row],[PMT NO]]&lt;&gt;"",SUM(INDEX([INTEREST],1,1):PaymentSchedule[[#This Row],[INTEREST]]),"")</f>
        <v/>
      </c>
    </row>
    <row r="152" spans="2:11">
      <c r="B152" s="6" t="str">
        <f>IF(LoanIsGood,IF(ROW()-ROW(PaymentSchedule[[#Headers],[PMT NO]])&gt;ScheduledNumberOfPayments,"",ROW()-ROW(PaymentSchedule[[#Headers],[PMT NO]])),"")</f>
        <v/>
      </c>
      <c r="C152" s="8" t="str">
        <f>IF(PaymentSchedule[[#This Row],[PMT NO]]&lt;&gt;"",EOMONTH(LoanStartDate,ROW(PaymentSchedule[[#This Row],[PMT NO]])-ROW(PaymentSchedule[[#Headers],[PMT NO]])-2)+DAY(LoanStartDate),"")</f>
        <v/>
      </c>
      <c r="D15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2" s="9" t="str">
        <f>IF(PaymentSchedule[[#This Row],[PMT NO]]&lt;&gt;"",ScheduledPayment,"")</f>
        <v/>
      </c>
      <c r="F15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2" s="9" t="str">
        <f>IF(PaymentSchedule[[#This Row],[PMT NO]]&lt;&gt;"",PaymentSchedule[[#This Row],[TOTAL PAYMENT]]-PaymentSchedule[[#This Row],[INTEREST]],"")</f>
        <v/>
      </c>
      <c r="I152" s="9" t="str">
        <f>IF(PaymentSchedule[[#This Row],[PMT NO]]&lt;&gt;"",PaymentSchedule[[#This Row],[BEGINNING BALANCE]]*(InterestRate/PaymentsPerYear),"")</f>
        <v/>
      </c>
      <c r="J15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2" s="9" t="str">
        <f>IF(PaymentSchedule[[#This Row],[PMT NO]]&lt;&gt;"",SUM(INDEX([INTEREST],1,1):PaymentSchedule[[#This Row],[INTEREST]]),"")</f>
        <v/>
      </c>
    </row>
    <row r="153" spans="2:11">
      <c r="B153" s="6" t="str">
        <f>IF(LoanIsGood,IF(ROW()-ROW(PaymentSchedule[[#Headers],[PMT NO]])&gt;ScheduledNumberOfPayments,"",ROW()-ROW(PaymentSchedule[[#Headers],[PMT NO]])),"")</f>
        <v/>
      </c>
      <c r="C153" s="8" t="str">
        <f>IF(PaymentSchedule[[#This Row],[PMT NO]]&lt;&gt;"",EOMONTH(LoanStartDate,ROW(PaymentSchedule[[#This Row],[PMT NO]])-ROW(PaymentSchedule[[#Headers],[PMT NO]])-2)+DAY(LoanStartDate),"")</f>
        <v/>
      </c>
      <c r="D15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3" s="9" t="str">
        <f>IF(PaymentSchedule[[#This Row],[PMT NO]]&lt;&gt;"",ScheduledPayment,"")</f>
        <v/>
      </c>
      <c r="F15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3" s="9" t="str">
        <f>IF(PaymentSchedule[[#This Row],[PMT NO]]&lt;&gt;"",PaymentSchedule[[#This Row],[TOTAL PAYMENT]]-PaymentSchedule[[#This Row],[INTEREST]],"")</f>
        <v/>
      </c>
      <c r="I153" s="9" t="str">
        <f>IF(PaymentSchedule[[#This Row],[PMT NO]]&lt;&gt;"",PaymentSchedule[[#This Row],[BEGINNING BALANCE]]*(InterestRate/PaymentsPerYear),"")</f>
        <v/>
      </c>
      <c r="J15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3" s="9" t="str">
        <f>IF(PaymentSchedule[[#This Row],[PMT NO]]&lt;&gt;"",SUM(INDEX([INTEREST],1,1):PaymentSchedule[[#This Row],[INTEREST]]),"")</f>
        <v/>
      </c>
    </row>
    <row r="154" spans="2:11">
      <c r="B154" s="6" t="str">
        <f>IF(LoanIsGood,IF(ROW()-ROW(PaymentSchedule[[#Headers],[PMT NO]])&gt;ScheduledNumberOfPayments,"",ROW()-ROW(PaymentSchedule[[#Headers],[PMT NO]])),"")</f>
        <v/>
      </c>
      <c r="C154" s="8" t="str">
        <f>IF(PaymentSchedule[[#This Row],[PMT NO]]&lt;&gt;"",EOMONTH(LoanStartDate,ROW(PaymentSchedule[[#This Row],[PMT NO]])-ROW(PaymentSchedule[[#Headers],[PMT NO]])-2)+DAY(LoanStartDate),"")</f>
        <v/>
      </c>
      <c r="D15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4" s="9" t="str">
        <f>IF(PaymentSchedule[[#This Row],[PMT NO]]&lt;&gt;"",ScheduledPayment,"")</f>
        <v/>
      </c>
      <c r="F15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4" s="9" t="str">
        <f>IF(PaymentSchedule[[#This Row],[PMT NO]]&lt;&gt;"",PaymentSchedule[[#This Row],[TOTAL PAYMENT]]-PaymentSchedule[[#This Row],[INTEREST]],"")</f>
        <v/>
      </c>
      <c r="I154" s="9" t="str">
        <f>IF(PaymentSchedule[[#This Row],[PMT NO]]&lt;&gt;"",PaymentSchedule[[#This Row],[BEGINNING BALANCE]]*(InterestRate/PaymentsPerYear),"")</f>
        <v/>
      </c>
      <c r="J15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4" s="9" t="str">
        <f>IF(PaymentSchedule[[#This Row],[PMT NO]]&lt;&gt;"",SUM(INDEX([INTEREST],1,1):PaymentSchedule[[#This Row],[INTEREST]]),"")</f>
        <v/>
      </c>
    </row>
    <row r="155" spans="2:11">
      <c r="B155" s="6" t="str">
        <f>IF(LoanIsGood,IF(ROW()-ROW(PaymentSchedule[[#Headers],[PMT NO]])&gt;ScheduledNumberOfPayments,"",ROW()-ROW(PaymentSchedule[[#Headers],[PMT NO]])),"")</f>
        <v/>
      </c>
      <c r="C155" s="8" t="str">
        <f>IF(PaymentSchedule[[#This Row],[PMT NO]]&lt;&gt;"",EOMONTH(LoanStartDate,ROW(PaymentSchedule[[#This Row],[PMT NO]])-ROW(PaymentSchedule[[#Headers],[PMT NO]])-2)+DAY(LoanStartDate),"")</f>
        <v/>
      </c>
      <c r="D15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5" s="9" t="str">
        <f>IF(PaymentSchedule[[#This Row],[PMT NO]]&lt;&gt;"",ScheduledPayment,"")</f>
        <v/>
      </c>
      <c r="F15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5" s="9" t="str">
        <f>IF(PaymentSchedule[[#This Row],[PMT NO]]&lt;&gt;"",PaymentSchedule[[#This Row],[TOTAL PAYMENT]]-PaymentSchedule[[#This Row],[INTEREST]],"")</f>
        <v/>
      </c>
      <c r="I155" s="9" t="str">
        <f>IF(PaymentSchedule[[#This Row],[PMT NO]]&lt;&gt;"",PaymentSchedule[[#This Row],[BEGINNING BALANCE]]*(InterestRate/PaymentsPerYear),"")</f>
        <v/>
      </c>
      <c r="J15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5" s="9" t="str">
        <f>IF(PaymentSchedule[[#This Row],[PMT NO]]&lt;&gt;"",SUM(INDEX([INTEREST],1,1):PaymentSchedule[[#This Row],[INTEREST]]),"")</f>
        <v/>
      </c>
    </row>
    <row r="156" spans="2:11">
      <c r="B156" s="6" t="str">
        <f>IF(LoanIsGood,IF(ROW()-ROW(PaymentSchedule[[#Headers],[PMT NO]])&gt;ScheduledNumberOfPayments,"",ROW()-ROW(PaymentSchedule[[#Headers],[PMT NO]])),"")</f>
        <v/>
      </c>
      <c r="C156" s="8" t="str">
        <f>IF(PaymentSchedule[[#This Row],[PMT NO]]&lt;&gt;"",EOMONTH(LoanStartDate,ROW(PaymentSchedule[[#This Row],[PMT NO]])-ROW(PaymentSchedule[[#Headers],[PMT NO]])-2)+DAY(LoanStartDate),"")</f>
        <v/>
      </c>
      <c r="D15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6" s="9" t="str">
        <f>IF(PaymentSchedule[[#This Row],[PMT NO]]&lt;&gt;"",ScheduledPayment,"")</f>
        <v/>
      </c>
      <c r="F15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6" s="9" t="str">
        <f>IF(PaymentSchedule[[#This Row],[PMT NO]]&lt;&gt;"",PaymentSchedule[[#This Row],[TOTAL PAYMENT]]-PaymentSchedule[[#This Row],[INTEREST]],"")</f>
        <v/>
      </c>
      <c r="I156" s="9" t="str">
        <f>IF(PaymentSchedule[[#This Row],[PMT NO]]&lt;&gt;"",PaymentSchedule[[#This Row],[BEGINNING BALANCE]]*(InterestRate/PaymentsPerYear),"")</f>
        <v/>
      </c>
      <c r="J15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6" s="9" t="str">
        <f>IF(PaymentSchedule[[#This Row],[PMT NO]]&lt;&gt;"",SUM(INDEX([INTEREST],1,1):PaymentSchedule[[#This Row],[INTEREST]]),"")</f>
        <v/>
      </c>
    </row>
    <row r="157" spans="2:11">
      <c r="B157" s="6" t="str">
        <f>IF(LoanIsGood,IF(ROW()-ROW(PaymentSchedule[[#Headers],[PMT NO]])&gt;ScheduledNumberOfPayments,"",ROW()-ROW(PaymentSchedule[[#Headers],[PMT NO]])),"")</f>
        <v/>
      </c>
      <c r="C157" s="8" t="str">
        <f>IF(PaymentSchedule[[#This Row],[PMT NO]]&lt;&gt;"",EOMONTH(LoanStartDate,ROW(PaymentSchedule[[#This Row],[PMT NO]])-ROW(PaymentSchedule[[#Headers],[PMT NO]])-2)+DAY(LoanStartDate),"")</f>
        <v/>
      </c>
      <c r="D15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7" s="9" t="str">
        <f>IF(PaymentSchedule[[#This Row],[PMT NO]]&lt;&gt;"",ScheduledPayment,"")</f>
        <v/>
      </c>
      <c r="F15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7" s="9" t="str">
        <f>IF(PaymentSchedule[[#This Row],[PMT NO]]&lt;&gt;"",PaymentSchedule[[#This Row],[TOTAL PAYMENT]]-PaymentSchedule[[#This Row],[INTEREST]],"")</f>
        <v/>
      </c>
      <c r="I157" s="9" t="str">
        <f>IF(PaymentSchedule[[#This Row],[PMT NO]]&lt;&gt;"",PaymentSchedule[[#This Row],[BEGINNING BALANCE]]*(InterestRate/PaymentsPerYear),"")</f>
        <v/>
      </c>
      <c r="J15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7" s="9" t="str">
        <f>IF(PaymentSchedule[[#This Row],[PMT NO]]&lt;&gt;"",SUM(INDEX([INTEREST],1,1):PaymentSchedule[[#This Row],[INTEREST]]),"")</f>
        <v/>
      </c>
    </row>
    <row r="158" spans="2:11">
      <c r="B158" s="6" t="str">
        <f>IF(LoanIsGood,IF(ROW()-ROW(PaymentSchedule[[#Headers],[PMT NO]])&gt;ScheduledNumberOfPayments,"",ROW()-ROW(PaymentSchedule[[#Headers],[PMT NO]])),"")</f>
        <v/>
      </c>
      <c r="C158" s="8" t="str">
        <f>IF(PaymentSchedule[[#This Row],[PMT NO]]&lt;&gt;"",EOMONTH(LoanStartDate,ROW(PaymentSchedule[[#This Row],[PMT NO]])-ROW(PaymentSchedule[[#Headers],[PMT NO]])-2)+DAY(LoanStartDate),"")</f>
        <v/>
      </c>
      <c r="D15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8" s="9" t="str">
        <f>IF(PaymentSchedule[[#This Row],[PMT NO]]&lt;&gt;"",ScheduledPayment,"")</f>
        <v/>
      </c>
      <c r="F15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8" s="9" t="str">
        <f>IF(PaymentSchedule[[#This Row],[PMT NO]]&lt;&gt;"",PaymentSchedule[[#This Row],[TOTAL PAYMENT]]-PaymentSchedule[[#This Row],[INTEREST]],"")</f>
        <v/>
      </c>
      <c r="I158" s="9" t="str">
        <f>IF(PaymentSchedule[[#This Row],[PMT NO]]&lt;&gt;"",PaymentSchedule[[#This Row],[BEGINNING BALANCE]]*(InterestRate/PaymentsPerYear),"")</f>
        <v/>
      </c>
      <c r="J15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8" s="9" t="str">
        <f>IF(PaymentSchedule[[#This Row],[PMT NO]]&lt;&gt;"",SUM(INDEX([INTEREST],1,1):PaymentSchedule[[#This Row],[INTEREST]]),"")</f>
        <v/>
      </c>
    </row>
    <row r="159" spans="2:11">
      <c r="B159" s="6" t="str">
        <f>IF(LoanIsGood,IF(ROW()-ROW(PaymentSchedule[[#Headers],[PMT NO]])&gt;ScheduledNumberOfPayments,"",ROW()-ROW(PaymentSchedule[[#Headers],[PMT NO]])),"")</f>
        <v/>
      </c>
      <c r="C159" s="8" t="str">
        <f>IF(PaymentSchedule[[#This Row],[PMT NO]]&lt;&gt;"",EOMONTH(LoanStartDate,ROW(PaymentSchedule[[#This Row],[PMT NO]])-ROW(PaymentSchedule[[#Headers],[PMT NO]])-2)+DAY(LoanStartDate),"")</f>
        <v/>
      </c>
      <c r="D15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59" s="9" t="str">
        <f>IF(PaymentSchedule[[#This Row],[PMT NO]]&lt;&gt;"",ScheduledPayment,"")</f>
        <v/>
      </c>
      <c r="F15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5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59" s="9" t="str">
        <f>IF(PaymentSchedule[[#This Row],[PMT NO]]&lt;&gt;"",PaymentSchedule[[#This Row],[TOTAL PAYMENT]]-PaymentSchedule[[#This Row],[INTEREST]],"")</f>
        <v/>
      </c>
      <c r="I159" s="9" t="str">
        <f>IF(PaymentSchedule[[#This Row],[PMT NO]]&lt;&gt;"",PaymentSchedule[[#This Row],[BEGINNING BALANCE]]*(InterestRate/PaymentsPerYear),"")</f>
        <v/>
      </c>
      <c r="J15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59" s="9" t="str">
        <f>IF(PaymentSchedule[[#This Row],[PMT NO]]&lt;&gt;"",SUM(INDEX([INTEREST],1,1):PaymentSchedule[[#This Row],[INTEREST]]),"")</f>
        <v/>
      </c>
    </row>
    <row r="160" spans="2:11">
      <c r="B160" s="6" t="str">
        <f>IF(LoanIsGood,IF(ROW()-ROW(PaymentSchedule[[#Headers],[PMT NO]])&gt;ScheduledNumberOfPayments,"",ROW()-ROW(PaymentSchedule[[#Headers],[PMT NO]])),"")</f>
        <v/>
      </c>
      <c r="C160" s="8" t="str">
        <f>IF(PaymentSchedule[[#This Row],[PMT NO]]&lt;&gt;"",EOMONTH(LoanStartDate,ROW(PaymentSchedule[[#This Row],[PMT NO]])-ROW(PaymentSchedule[[#Headers],[PMT NO]])-2)+DAY(LoanStartDate),"")</f>
        <v/>
      </c>
      <c r="D16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0" s="9" t="str">
        <f>IF(PaymentSchedule[[#This Row],[PMT NO]]&lt;&gt;"",ScheduledPayment,"")</f>
        <v/>
      </c>
      <c r="F16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0" s="9" t="str">
        <f>IF(PaymentSchedule[[#This Row],[PMT NO]]&lt;&gt;"",PaymentSchedule[[#This Row],[TOTAL PAYMENT]]-PaymentSchedule[[#This Row],[INTEREST]],"")</f>
        <v/>
      </c>
      <c r="I160" s="9" t="str">
        <f>IF(PaymentSchedule[[#This Row],[PMT NO]]&lt;&gt;"",PaymentSchedule[[#This Row],[BEGINNING BALANCE]]*(InterestRate/PaymentsPerYear),"")</f>
        <v/>
      </c>
      <c r="J16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0" s="9" t="str">
        <f>IF(PaymentSchedule[[#This Row],[PMT NO]]&lt;&gt;"",SUM(INDEX([INTEREST],1,1):PaymentSchedule[[#This Row],[INTEREST]]),"")</f>
        <v/>
      </c>
    </row>
    <row r="161" spans="2:11">
      <c r="B161" s="6" t="str">
        <f>IF(LoanIsGood,IF(ROW()-ROW(PaymentSchedule[[#Headers],[PMT NO]])&gt;ScheduledNumberOfPayments,"",ROW()-ROW(PaymentSchedule[[#Headers],[PMT NO]])),"")</f>
        <v/>
      </c>
      <c r="C161" s="8" t="str">
        <f>IF(PaymentSchedule[[#This Row],[PMT NO]]&lt;&gt;"",EOMONTH(LoanStartDate,ROW(PaymentSchedule[[#This Row],[PMT NO]])-ROW(PaymentSchedule[[#Headers],[PMT NO]])-2)+DAY(LoanStartDate),"")</f>
        <v/>
      </c>
      <c r="D16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1" s="9" t="str">
        <f>IF(PaymentSchedule[[#This Row],[PMT NO]]&lt;&gt;"",ScheduledPayment,"")</f>
        <v/>
      </c>
      <c r="F16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1" s="9" t="str">
        <f>IF(PaymentSchedule[[#This Row],[PMT NO]]&lt;&gt;"",PaymentSchedule[[#This Row],[TOTAL PAYMENT]]-PaymentSchedule[[#This Row],[INTEREST]],"")</f>
        <v/>
      </c>
      <c r="I161" s="9" t="str">
        <f>IF(PaymentSchedule[[#This Row],[PMT NO]]&lt;&gt;"",PaymentSchedule[[#This Row],[BEGINNING BALANCE]]*(InterestRate/PaymentsPerYear),"")</f>
        <v/>
      </c>
      <c r="J16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1" s="9" t="str">
        <f>IF(PaymentSchedule[[#This Row],[PMT NO]]&lt;&gt;"",SUM(INDEX([INTEREST],1,1):PaymentSchedule[[#This Row],[INTEREST]]),"")</f>
        <v/>
      </c>
    </row>
    <row r="162" spans="2:11">
      <c r="B162" s="6" t="str">
        <f>IF(LoanIsGood,IF(ROW()-ROW(PaymentSchedule[[#Headers],[PMT NO]])&gt;ScheduledNumberOfPayments,"",ROW()-ROW(PaymentSchedule[[#Headers],[PMT NO]])),"")</f>
        <v/>
      </c>
      <c r="C162" s="8" t="str">
        <f>IF(PaymentSchedule[[#This Row],[PMT NO]]&lt;&gt;"",EOMONTH(LoanStartDate,ROW(PaymentSchedule[[#This Row],[PMT NO]])-ROW(PaymentSchedule[[#Headers],[PMT NO]])-2)+DAY(LoanStartDate),"")</f>
        <v/>
      </c>
      <c r="D16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2" s="9" t="str">
        <f>IF(PaymentSchedule[[#This Row],[PMT NO]]&lt;&gt;"",ScheduledPayment,"")</f>
        <v/>
      </c>
      <c r="F16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2" s="9" t="str">
        <f>IF(PaymentSchedule[[#This Row],[PMT NO]]&lt;&gt;"",PaymentSchedule[[#This Row],[TOTAL PAYMENT]]-PaymentSchedule[[#This Row],[INTEREST]],"")</f>
        <v/>
      </c>
      <c r="I162" s="9" t="str">
        <f>IF(PaymentSchedule[[#This Row],[PMT NO]]&lt;&gt;"",PaymentSchedule[[#This Row],[BEGINNING BALANCE]]*(InterestRate/PaymentsPerYear),"")</f>
        <v/>
      </c>
      <c r="J16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2" s="9" t="str">
        <f>IF(PaymentSchedule[[#This Row],[PMT NO]]&lt;&gt;"",SUM(INDEX([INTEREST],1,1):PaymentSchedule[[#This Row],[INTEREST]]),"")</f>
        <v/>
      </c>
    </row>
    <row r="163" spans="2:11">
      <c r="B163" s="6" t="str">
        <f>IF(LoanIsGood,IF(ROW()-ROW(PaymentSchedule[[#Headers],[PMT NO]])&gt;ScheduledNumberOfPayments,"",ROW()-ROW(PaymentSchedule[[#Headers],[PMT NO]])),"")</f>
        <v/>
      </c>
      <c r="C163" s="8" t="str">
        <f>IF(PaymentSchedule[[#This Row],[PMT NO]]&lt;&gt;"",EOMONTH(LoanStartDate,ROW(PaymentSchedule[[#This Row],[PMT NO]])-ROW(PaymentSchedule[[#Headers],[PMT NO]])-2)+DAY(LoanStartDate),"")</f>
        <v/>
      </c>
      <c r="D16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3" s="9" t="str">
        <f>IF(PaymentSchedule[[#This Row],[PMT NO]]&lt;&gt;"",ScheduledPayment,"")</f>
        <v/>
      </c>
      <c r="F16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3" s="9" t="str">
        <f>IF(PaymentSchedule[[#This Row],[PMT NO]]&lt;&gt;"",PaymentSchedule[[#This Row],[TOTAL PAYMENT]]-PaymentSchedule[[#This Row],[INTEREST]],"")</f>
        <v/>
      </c>
      <c r="I163" s="9" t="str">
        <f>IF(PaymentSchedule[[#This Row],[PMT NO]]&lt;&gt;"",PaymentSchedule[[#This Row],[BEGINNING BALANCE]]*(InterestRate/PaymentsPerYear),"")</f>
        <v/>
      </c>
      <c r="J16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3" s="9" t="str">
        <f>IF(PaymentSchedule[[#This Row],[PMT NO]]&lt;&gt;"",SUM(INDEX([INTEREST],1,1):PaymentSchedule[[#This Row],[INTEREST]]),"")</f>
        <v/>
      </c>
    </row>
    <row r="164" spans="2:11">
      <c r="B164" s="6" t="str">
        <f>IF(LoanIsGood,IF(ROW()-ROW(PaymentSchedule[[#Headers],[PMT NO]])&gt;ScheduledNumberOfPayments,"",ROW()-ROW(PaymentSchedule[[#Headers],[PMT NO]])),"")</f>
        <v/>
      </c>
      <c r="C164" s="8" t="str">
        <f>IF(PaymentSchedule[[#This Row],[PMT NO]]&lt;&gt;"",EOMONTH(LoanStartDate,ROW(PaymentSchedule[[#This Row],[PMT NO]])-ROW(PaymentSchedule[[#Headers],[PMT NO]])-2)+DAY(LoanStartDate),"")</f>
        <v/>
      </c>
      <c r="D16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4" s="9" t="str">
        <f>IF(PaymentSchedule[[#This Row],[PMT NO]]&lt;&gt;"",ScheduledPayment,"")</f>
        <v/>
      </c>
      <c r="F16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4" s="9" t="str">
        <f>IF(PaymentSchedule[[#This Row],[PMT NO]]&lt;&gt;"",PaymentSchedule[[#This Row],[TOTAL PAYMENT]]-PaymentSchedule[[#This Row],[INTEREST]],"")</f>
        <v/>
      </c>
      <c r="I164" s="9" t="str">
        <f>IF(PaymentSchedule[[#This Row],[PMT NO]]&lt;&gt;"",PaymentSchedule[[#This Row],[BEGINNING BALANCE]]*(InterestRate/PaymentsPerYear),"")</f>
        <v/>
      </c>
      <c r="J16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4" s="9" t="str">
        <f>IF(PaymentSchedule[[#This Row],[PMT NO]]&lt;&gt;"",SUM(INDEX([INTEREST],1,1):PaymentSchedule[[#This Row],[INTEREST]]),"")</f>
        <v/>
      </c>
    </row>
    <row r="165" spans="2:11">
      <c r="B165" s="6" t="str">
        <f>IF(LoanIsGood,IF(ROW()-ROW(PaymentSchedule[[#Headers],[PMT NO]])&gt;ScheduledNumberOfPayments,"",ROW()-ROW(PaymentSchedule[[#Headers],[PMT NO]])),"")</f>
        <v/>
      </c>
      <c r="C165" s="8" t="str">
        <f>IF(PaymentSchedule[[#This Row],[PMT NO]]&lt;&gt;"",EOMONTH(LoanStartDate,ROW(PaymentSchedule[[#This Row],[PMT NO]])-ROW(PaymentSchedule[[#Headers],[PMT NO]])-2)+DAY(LoanStartDate),"")</f>
        <v/>
      </c>
      <c r="D16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5" s="9" t="str">
        <f>IF(PaymentSchedule[[#This Row],[PMT NO]]&lt;&gt;"",ScheduledPayment,"")</f>
        <v/>
      </c>
      <c r="F16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5" s="9" t="str">
        <f>IF(PaymentSchedule[[#This Row],[PMT NO]]&lt;&gt;"",PaymentSchedule[[#This Row],[TOTAL PAYMENT]]-PaymentSchedule[[#This Row],[INTEREST]],"")</f>
        <v/>
      </c>
      <c r="I165" s="9" t="str">
        <f>IF(PaymentSchedule[[#This Row],[PMT NO]]&lt;&gt;"",PaymentSchedule[[#This Row],[BEGINNING BALANCE]]*(InterestRate/PaymentsPerYear),"")</f>
        <v/>
      </c>
      <c r="J16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5" s="9" t="str">
        <f>IF(PaymentSchedule[[#This Row],[PMT NO]]&lt;&gt;"",SUM(INDEX([INTEREST],1,1):PaymentSchedule[[#This Row],[INTEREST]]),"")</f>
        <v/>
      </c>
    </row>
    <row r="166" spans="2:11">
      <c r="B166" s="6" t="str">
        <f>IF(LoanIsGood,IF(ROW()-ROW(PaymentSchedule[[#Headers],[PMT NO]])&gt;ScheduledNumberOfPayments,"",ROW()-ROW(PaymentSchedule[[#Headers],[PMT NO]])),"")</f>
        <v/>
      </c>
      <c r="C166" s="8" t="str">
        <f>IF(PaymentSchedule[[#This Row],[PMT NO]]&lt;&gt;"",EOMONTH(LoanStartDate,ROW(PaymentSchedule[[#This Row],[PMT NO]])-ROW(PaymentSchedule[[#Headers],[PMT NO]])-2)+DAY(LoanStartDate),"")</f>
        <v/>
      </c>
      <c r="D16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6" s="9" t="str">
        <f>IF(PaymentSchedule[[#This Row],[PMT NO]]&lt;&gt;"",ScheduledPayment,"")</f>
        <v/>
      </c>
      <c r="F16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6" s="9" t="str">
        <f>IF(PaymentSchedule[[#This Row],[PMT NO]]&lt;&gt;"",PaymentSchedule[[#This Row],[TOTAL PAYMENT]]-PaymentSchedule[[#This Row],[INTEREST]],"")</f>
        <v/>
      </c>
      <c r="I166" s="9" t="str">
        <f>IF(PaymentSchedule[[#This Row],[PMT NO]]&lt;&gt;"",PaymentSchedule[[#This Row],[BEGINNING BALANCE]]*(InterestRate/PaymentsPerYear),"")</f>
        <v/>
      </c>
      <c r="J16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6" s="9" t="str">
        <f>IF(PaymentSchedule[[#This Row],[PMT NO]]&lt;&gt;"",SUM(INDEX([INTEREST],1,1):PaymentSchedule[[#This Row],[INTEREST]]),"")</f>
        <v/>
      </c>
    </row>
    <row r="167" spans="2:11">
      <c r="B167" s="6" t="str">
        <f>IF(LoanIsGood,IF(ROW()-ROW(PaymentSchedule[[#Headers],[PMT NO]])&gt;ScheduledNumberOfPayments,"",ROW()-ROW(PaymentSchedule[[#Headers],[PMT NO]])),"")</f>
        <v/>
      </c>
      <c r="C167" s="8" t="str">
        <f>IF(PaymentSchedule[[#This Row],[PMT NO]]&lt;&gt;"",EOMONTH(LoanStartDate,ROW(PaymentSchedule[[#This Row],[PMT NO]])-ROW(PaymentSchedule[[#Headers],[PMT NO]])-2)+DAY(LoanStartDate),"")</f>
        <v/>
      </c>
      <c r="D16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7" s="9" t="str">
        <f>IF(PaymentSchedule[[#This Row],[PMT NO]]&lt;&gt;"",ScheduledPayment,"")</f>
        <v/>
      </c>
      <c r="F16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7" s="9" t="str">
        <f>IF(PaymentSchedule[[#This Row],[PMT NO]]&lt;&gt;"",PaymentSchedule[[#This Row],[TOTAL PAYMENT]]-PaymentSchedule[[#This Row],[INTEREST]],"")</f>
        <v/>
      </c>
      <c r="I167" s="9" t="str">
        <f>IF(PaymentSchedule[[#This Row],[PMT NO]]&lt;&gt;"",PaymentSchedule[[#This Row],[BEGINNING BALANCE]]*(InterestRate/PaymentsPerYear),"")</f>
        <v/>
      </c>
      <c r="J16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7" s="9" t="str">
        <f>IF(PaymentSchedule[[#This Row],[PMT NO]]&lt;&gt;"",SUM(INDEX([INTEREST],1,1):PaymentSchedule[[#This Row],[INTEREST]]),"")</f>
        <v/>
      </c>
    </row>
    <row r="168" spans="2:11">
      <c r="B168" s="6" t="str">
        <f>IF(LoanIsGood,IF(ROW()-ROW(PaymentSchedule[[#Headers],[PMT NO]])&gt;ScheduledNumberOfPayments,"",ROW()-ROW(PaymentSchedule[[#Headers],[PMT NO]])),"")</f>
        <v/>
      </c>
      <c r="C168" s="8" t="str">
        <f>IF(PaymentSchedule[[#This Row],[PMT NO]]&lt;&gt;"",EOMONTH(LoanStartDate,ROW(PaymentSchedule[[#This Row],[PMT NO]])-ROW(PaymentSchedule[[#Headers],[PMT NO]])-2)+DAY(LoanStartDate),"")</f>
        <v/>
      </c>
      <c r="D16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8" s="9" t="str">
        <f>IF(PaymentSchedule[[#This Row],[PMT NO]]&lt;&gt;"",ScheduledPayment,"")</f>
        <v/>
      </c>
      <c r="F16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8" s="9" t="str">
        <f>IF(PaymentSchedule[[#This Row],[PMT NO]]&lt;&gt;"",PaymentSchedule[[#This Row],[TOTAL PAYMENT]]-PaymentSchedule[[#This Row],[INTEREST]],"")</f>
        <v/>
      </c>
      <c r="I168" s="9" t="str">
        <f>IF(PaymentSchedule[[#This Row],[PMT NO]]&lt;&gt;"",PaymentSchedule[[#This Row],[BEGINNING BALANCE]]*(InterestRate/PaymentsPerYear),"")</f>
        <v/>
      </c>
      <c r="J16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8" s="9" t="str">
        <f>IF(PaymentSchedule[[#This Row],[PMT NO]]&lt;&gt;"",SUM(INDEX([INTEREST],1,1):PaymentSchedule[[#This Row],[INTEREST]]),"")</f>
        <v/>
      </c>
    </row>
    <row r="169" spans="2:11">
      <c r="B169" s="6" t="str">
        <f>IF(LoanIsGood,IF(ROW()-ROW(PaymentSchedule[[#Headers],[PMT NO]])&gt;ScheduledNumberOfPayments,"",ROW()-ROW(PaymentSchedule[[#Headers],[PMT NO]])),"")</f>
        <v/>
      </c>
      <c r="C169" s="8" t="str">
        <f>IF(PaymentSchedule[[#This Row],[PMT NO]]&lt;&gt;"",EOMONTH(LoanStartDate,ROW(PaymentSchedule[[#This Row],[PMT NO]])-ROW(PaymentSchedule[[#Headers],[PMT NO]])-2)+DAY(LoanStartDate),"")</f>
        <v/>
      </c>
      <c r="D16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69" s="9" t="str">
        <f>IF(PaymentSchedule[[#This Row],[PMT NO]]&lt;&gt;"",ScheduledPayment,"")</f>
        <v/>
      </c>
      <c r="F16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6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69" s="9" t="str">
        <f>IF(PaymentSchedule[[#This Row],[PMT NO]]&lt;&gt;"",PaymentSchedule[[#This Row],[TOTAL PAYMENT]]-PaymentSchedule[[#This Row],[INTEREST]],"")</f>
        <v/>
      </c>
      <c r="I169" s="9" t="str">
        <f>IF(PaymentSchedule[[#This Row],[PMT NO]]&lt;&gt;"",PaymentSchedule[[#This Row],[BEGINNING BALANCE]]*(InterestRate/PaymentsPerYear),"")</f>
        <v/>
      </c>
      <c r="J16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69" s="9" t="str">
        <f>IF(PaymentSchedule[[#This Row],[PMT NO]]&lt;&gt;"",SUM(INDEX([INTEREST],1,1):PaymentSchedule[[#This Row],[INTEREST]]),"")</f>
        <v/>
      </c>
    </row>
    <row r="170" spans="2:11">
      <c r="B170" s="6" t="str">
        <f>IF(LoanIsGood,IF(ROW()-ROW(PaymentSchedule[[#Headers],[PMT NO]])&gt;ScheduledNumberOfPayments,"",ROW()-ROW(PaymentSchedule[[#Headers],[PMT NO]])),"")</f>
        <v/>
      </c>
      <c r="C170" s="8" t="str">
        <f>IF(PaymentSchedule[[#This Row],[PMT NO]]&lt;&gt;"",EOMONTH(LoanStartDate,ROW(PaymentSchedule[[#This Row],[PMT NO]])-ROW(PaymentSchedule[[#Headers],[PMT NO]])-2)+DAY(LoanStartDate),"")</f>
        <v/>
      </c>
      <c r="D17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0" s="9" t="str">
        <f>IF(PaymentSchedule[[#This Row],[PMT NO]]&lt;&gt;"",ScheduledPayment,"")</f>
        <v/>
      </c>
      <c r="F17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0" s="9" t="str">
        <f>IF(PaymentSchedule[[#This Row],[PMT NO]]&lt;&gt;"",PaymentSchedule[[#This Row],[TOTAL PAYMENT]]-PaymentSchedule[[#This Row],[INTEREST]],"")</f>
        <v/>
      </c>
      <c r="I170" s="9" t="str">
        <f>IF(PaymentSchedule[[#This Row],[PMT NO]]&lt;&gt;"",PaymentSchedule[[#This Row],[BEGINNING BALANCE]]*(InterestRate/PaymentsPerYear),"")</f>
        <v/>
      </c>
      <c r="J17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0" s="9" t="str">
        <f>IF(PaymentSchedule[[#This Row],[PMT NO]]&lt;&gt;"",SUM(INDEX([INTEREST],1,1):PaymentSchedule[[#This Row],[INTEREST]]),"")</f>
        <v/>
      </c>
    </row>
    <row r="171" spans="2:11">
      <c r="B171" s="6" t="str">
        <f>IF(LoanIsGood,IF(ROW()-ROW(PaymentSchedule[[#Headers],[PMT NO]])&gt;ScheduledNumberOfPayments,"",ROW()-ROW(PaymentSchedule[[#Headers],[PMT NO]])),"")</f>
        <v/>
      </c>
      <c r="C171" s="8" t="str">
        <f>IF(PaymentSchedule[[#This Row],[PMT NO]]&lt;&gt;"",EOMONTH(LoanStartDate,ROW(PaymentSchedule[[#This Row],[PMT NO]])-ROW(PaymentSchedule[[#Headers],[PMT NO]])-2)+DAY(LoanStartDate),"")</f>
        <v/>
      </c>
      <c r="D17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1" s="9" t="str">
        <f>IF(PaymentSchedule[[#This Row],[PMT NO]]&lt;&gt;"",ScheduledPayment,"")</f>
        <v/>
      </c>
      <c r="F17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1" s="9" t="str">
        <f>IF(PaymentSchedule[[#This Row],[PMT NO]]&lt;&gt;"",PaymentSchedule[[#This Row],[TOTAL PAYMENT]]-PaymentSchedule[[#This Row],[INTEREST]],"")</f>
        <v/>
      </c>
      <c r="I171" s="9" t="str">
        <f>IF(PaymentSchedule[[#This Row],[PMT NO]]&lt;&gt;"",PaymentSchedule[[#This Row],[BEGINNING BALANCE]]*(InterestRate/PaymentsPerYear),"")</f>
        <v/>
      </c>
      <c r="J17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1" s="9" t="str">
        <f>IF(PaymentSchedule[[#This Row],[PMT NO]]&lt;&gt;"",SUM(INDEX([INTEREST],1,1):PaymentSchedule[[#This Row],[INTEREST]]),"")</f>
        <v/>
      </c>
    </row>
    <row r="172" spans="2:11">
      <c r="B172" s="6" t="str">
        <f>IF(LoanIsGood,IF(ROW()-ROW(PaymentSchedule[[#Headers],[PMT NO]])&gt;ScheduledNumberOfPayments,"",ROW()-ROW(PaymentSchedule[[#Headers],[PMT NO]])),"")</f>
        <v/>
      </c>
      <c r="C172" s="8" t="str">
        <f>IF(PaymentSchedule[[#This Row],[PMT NO]]&lt;&gt;"",EOMONTH(LoanStartDate,ROW(PaymentSchedule[[#This Row],[PMT NO]])-ROW(PaymentSchedule[[#Headers],[PMT NO]])-2)+DAY(LoanStartDate),"")</f>
        <v/>
      </c>
      <c r="D17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2" s="9" t="str">
        <f>IF(PaymentSchedule[[#This Row],[PMT NO]]&lt;&gt;"",ScheduledPayment,"")</f>
        <v/>
      </c>
      <c r="F17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2" s="9" t="str">
        <f>IF(PaymentSchedule[[#This Row],[PMT NO]]&lt;&gt;"",PaymentSchedule[[#This Row],[TOTAL PAYMENT]]-PaymentSchedule[[#This Row],[INTEREST]],"")</f>
        <v/>
      </c>
      <c r="I172" s="9" t="str">
        <f>IF(PaymentSchedule[[#This Row],[PMT NO]]&lt;&gt;"",PaymentSchedule[[#This Row],[BEGINNING BALANCE]]*(InterestRate/PaymentsPerYear),"")</f>
        <v/>
      </c>
      <c r="J17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2" s="9" t="str">
        <f>IF(PaymentSchedule[[#This Row],[PMT NO]]&lt;&gt;"",SUM(INDEX([INTEREST],1,1):PaymentSchedule[[#This Row],[INTEREST]]),"")</f>
        <v/>
      </c>
    </row>
    <row r="173" spans="2:11">
      <c r="B173" s="6" t="str">
        <f>IF(LoanIsGood,IF(ROW()-ROW(PaymentSchedule[[#Headers],[PMT NO]])&gt;ScheduledNumberOfPayments,"",ROW()-ROW(PaymentSchedule[[#Headers],[PMT NO]])),"")</f>
        <v/>
      </c>
      <c r="C173" s="8" t="str">
        <f>IF(PaymentSchedule[[#This Row],[PMT NO]]&lt;&gt;"",EOMONTH(LoanStartDate,ROW(PaymentSchedule[[#This Row],[PMT NO]])-ROW(PaymentSchedule[[#Headers],[PMT NO]])-2)+DAY(LoanStartDate),"")</f>
        <v/>
      </c>
      <c r="D17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3" s="9" t="str">
        <f>IF(PaymentSchedule[[#This Row],[PMT NO]]&lt;&gt;"",ScheduledPayment,"")</f>
        <v/>
      </c>
      <c r="F17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3" s="9" t="str">
        <f>IF(PaymentSchedule[[#This Row],[PMT NO]]&lt;&gt;"",PaymentSchedule[[#This Row],[TOTAL PAYMENT]]-PaymentSchedule[[#This Row],[INTEREST]],"")</f>
        <v/>
      </c>
      <c r="I173" s="9" t="str">
        <f>IF(PaymentSchedule[[#This Row],[PMT NO]]&lt;&gt;"",PaymentSchedule[[#This Row],[BEGINNING BALANCE]]*(InterestRate/PaymentsPerYear),"")</f>
        <v/>
      </c>
      <c r="J17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3" s="9" t="str">
        <f>IF(PaymentSchedule[[#This Row],[PMT NO]]&lt;&gt;"",SUM(INDEX([INTEREST],1,1):PaymentSchedule[[#This Row],[INTEREST]]),"")</f>
        <v/>
      </c>
    </row>
    <row r="174" spans="2:11">
      <c r="B174" s="6" t="str">
        <f>IF(LoanIsGood,IF(ROW()-ROW(PaymentSchedule[[#Headers],[PMT NO]])&gt;ScheduledNumberOfPayments,"",ROW()-ROW(PaymentSchedule[[#Headers],[PMT NO]])),"")</f>
        <v/>
      </c>
      <c r="C174" s="8" t="str">
        <f>IF(PaymentSchedule[[#This Row],[PMT NO]]&lt;&gt;"",EOMONTH(LoanStartDate,ROW(PaymentSchedule[[#This Row],[PMT NO]])-ROW(PaymentSchedule[[#Headers],[PMT NO]])-2)+DAY(LoanStartDate),"")</f>
        <v/>
      </c>
      <c r="D17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4" s="9" t="str">
        <f>IF(PaymentSchedule[[#This Row],[PMT NO]]&lt;&gt;"",ScheduledPayment,"")</f>
        <v/>
      </c>
      <c r="F17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4" s="9" t="str">
        <f>IF(PaymentSchedule[[#This Row],[PMT NO]]&lt;&gt;"",PaymentSchedule[[#This Row],[TOTAL PAYMENT]]-PaymentSchedule[[#This Row],[INTEREST]],"")</f>
        <v/>
      </c>
      <c r="I174" s="9" t="str">
        <f>IF(PaymentSchedule[[#This Row],[PMT NO]]&lt;&gt;"",PaymentSchedule[[#This Row],[BEGINNING BALANCE]]*(InterestRate/PaymentsPerYear),"")</f>
        <v/>
      </c>
      <c r="J17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4" s="9" t="str">
        <f>IF(PaymentSchedule[[#This Row],[PMT NO]]&lt;&gt;"",SUM(INDEX([INTEREST],1,1):PaymentSchedule[[#This Row],[INTEREST]]),"")</f>
        <v/>
      </c>
    </row>
    <row r="175" spans="2:11">
      <c r="B175" s="6" t="str">
        <f>IF(LoanIsGood,IF(ROW()-ROW(PaymentSchedule[[#Headers],[PMT NO]])&gt;ScheduledNumberOfPayments,"",ROW()-ROW(PaymentSchedule[[#Headers],[PMT NO]])),"")</f>
        <v/>
      </c>
      <c r="C175" s="8" t="str">
        <f>IF(PaymentSchedule[[#This Row],[PMT NO]]&lt;&gt;"",EOMONTH(LoanStartDate,ROW(PaymentSchedule[[#This Row],[PMT NO]])-ROW(PaymentSchedule[[#Headers],[PMT NO]])-2)+DAY(LoanStartDate),"")</f>
        <v/>
      </c>
      <c r="D17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5" s="9" t="str">
        <f>IF(PaymentSchedule[[#This Row],[PMT NO]]&lt;&gt;"",ScheduledPayment,"")</f>
        <v/>
      </c>
      <c r="F17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5" s="9" t="str">
        <f>IF(PaymentSchedule[[#This Row],[PMT NO]]&lt;&gt;"",PaymentSchedule[[#This Row],[TOTAL PAYMENT]]-PaymentSchedule[[#This Row],[INTEREST]],"")</f>
        <v/>
      </c>
      <c r="I175" s="9" t="str">
        <f>IF(PaymentSchedule[[#This Row],[PMT NO]]&lt;&gt;"",PaymentSchedule[[#This Row],[BEGINNING BALANCE]]*(InterestRate/PaymentsPerYear),"")</f>
        <v/>
      </c>
      <c r="J17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5" s="9" t="str">
        <f>IF(PaymentSchedule[[#This Row],[PMT NO]]&lt;&gt;"",SUM(INDEX([INTEREST],1,1):PaymentSchedule[[#This Row],[INTEREST]]),"")</f>
        <v/>
      </c>
    </row>
    <row r="176" spans="2:11">
      <c r="B176" s="6" t="str">
        <f>IF(LoanIsGood,IF(ROW()-ROW(PaymentSchedule[[#Headers],[PMT NO]])&gt;ScheduledNumberOfPayments,"",ROW()-ROW(PaymentSchedule[[#Headers],[PMT NO]])),"")</f>
        <v/>
      </c>
      <c r="C176" s="8" t="str">
        <f>IF(PaymentSchedule[[#This Row],[PMT NO]]&lt;&gt;"",EOMONTH(LoanStartDate,ROW(PaymentSchedule[[#This Row],[PMT NO]])-ROW(PaymentSchedule[[#Headers],[PMT NO]])-2)+DAY(LoanStartDate),"")</f>
        <v/>
      </c>
      <c r="D17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6" s="9" t="str">
        <f>IF(PaymentSchedule[[#This Row],[PMT NO]]&lt;&gt;"",ScheduledPayment,"")</f>
        <v/>
      </c>
      <c r="F17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6" s="9" t="str">
        <f>IF(PaymentSchedule[[#This Row],[PMT NO]]&lt;&gt;"",PaymentSchedule[[#This Row],[TOTAL PAYMENT]]-PaymentSchedule[[#This Row],[INTEREST]],"")</f>
        <v/>
      </c>
      <c r="I176" s="9" t="str">
        <f>IF(PaymentSchedule[[#This Row],[PMT NO]]&lt;&gt;"",PaymentSchedule[[#This Row],[BEGINNING BALANCE]]*(InterestRate/PaymentsPerYear),"")</f>
        <v/>
      </c>
      <c r="J17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6" s="9" t="str">
        <f>IF(PaymentSchedule[[#This Row],[PMT NO]]&lt;&gt;"",SUM(INDEX([INTEREST],1,1):PaymentSchedule[[#This Row],[INTEREST]]),"")</f>
        <v/>
      </c>
    </row>
    <row r="177" spans="2:11">
      <c r="B177" s="6" t="str">
        <f>IF(LoanIsGood,IF(ROW()-ROW(PaymentSchedule[[#Headers],[PMT NO]])&gt;ScheduledNumberOfPayments,"",ROW()-ROW(PaymentSchedule[[#Headers],[PMT NO]])),"")</f>
        <v/>
      </c>
      <c r="C177" s="8" t="str">
        <f>IF(PaymentSchedule[[#This Row],[PMT NO]]&lt;&gt;"",EOMONTH(LoanStartDate,ROW(PaymentSchedule[[#This Row],[PMT NO]])-ROW(PaymentSchedule[[#Headers],[PMT NO]])-2)+DAY(LoanStartDate),"")</f>
        <v/>
      </c>
      <c r="D17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7" s="9" t="str">
        <f>IF(PaymentSchedule[[#This Row],[PMT NO]]&lt;&gt;"",ScheduledPayment,"")</f>
        <v/>
      </c>
      <c r="F17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7" s="9" t="str">
        <f>IF(PaymentSchedule[[#This Row],[PMT NO]]&lt;&gt;"",PaymentSchedule[[#This Row],[TOTAL PAYMENT]]-PaymentSchedule[[#This Row],[INTEREST]],"")</f>
        <v/>
      </c>
      <c r="I177" s="9" t="str">
        <f>IF(PaymentSchedule[[#This Row],[PMT NO]]&lt;&gt;"",PaymentSchedule[[#This Row],[BEGINNING BALANCE]]*(InterestRate/PaymentsPerYear),"")</f>
        <v/>
      </c>
      <c r="J17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7" s="9" t="str">
        <f>IF(PaymentSchedule[[#This Row],[PMT NO]]&lt;&gt;"",SUM(INDEX([INTEREST],1,1):PaymentSchedule[[#This Row],[INTEREST]]),"")</f>
        <v/>
      </c>
    </row>
    <row r="178" spans="2:11">
      <c r="B178" s="6" t="str">
        <f>IF(LoanIsGood,IF(ROW()-ROW(PaymentSchedule[[#Headers],[PMT NO]])&gt;ScheduledNumberOfPayments,"",ROW()-ROW(PaymentSchedule[[#Headers],[PMT NO]])),"")</f>
        <v/>
      </c>
      <c r="C178" s="8" t="str">
        <f>IF(PaymentSchedule[[#This Row],[PMT NO]]&lt;&gt;"",EOMONTH(LoanStartDate,ROW(PaymentSchedule[[#This Row],[PMT NO]])-ROW(PaymentSchedule[[#Headers],[PMT NO]])-2)+DAY(LoanStartDate),"")</f>
        <v/>
      </c>
      <c r="D17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8" s="9" t="str">
        <f>IF(PaymentSchedule[[#This Row],[PMT NO]]&lt;&gt;"",ScheduledPayment,"")</f>
        <v/>
      </c>
      <c r="F17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8" s="9" t="str">
        <f>IF(PaymentSchedule[[#This Row],[PMT NO]]&lt;&gt;"",PaymentSchedule[[#This Row],[TOTAL PAYMENT]]-PaymentSchedule[[#This Row],[INTEREST]],"")</f>
        <v/>
      </c>
      <c r="I178" s="9" t="str">
        <f>IF(PaymentSchedule[[#This Row],[PMT NO]]&lt;&gt;"",PaymentSchedule[[#This Row],[BEGINNING BALANCE]]*(InterestRate/PaymentsPerYear),"")</f>
        <v/>
      </c>
      <c r="J17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8" s="9" t="str">
        <f>IF(PaymentSchedule[[#This Row],[PMT NO]]&lt;&gt;"",SUM(INDEX([INTEREST],1,1):PaymentSchedule[[#This Row],[INTEREST]]),"")</f>
        <v/>
      </c>
    </row>
    <row r="179" spans="2:11">
      <c r="B179" s="6" t="str">
        <f>IF(LoanIsGood,IF(ROW()-ROW(PaymentSchedule[[#Headers],[PMT NO]])&gt;ScheduledNumberOfPayments,"",ROW()-ROW(PaymentSchedule[[#Headers],[PMT NO]])),"")</f>
        <v/>
      </c>
      <c r="C179" s="8" t="str">
        <f>IF(PaymentSchedule[[#This Row],[PMT NO]]&lt;&gt;"",EOMONTH(LoanStartDate,ROW(PaymentSchedule[[#This Row],[PMT NO]])-ROW(PaymentSchedule[[#Headers],[PMT NO]])-2)+DAY(LoanStartDate),"")</f>
        <v/>
      </c>
      <c r="D17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79" s="9" t="str">
        <f>IF(PaymentSchedule[[#This Row],[PMT NO]]&lt;&gt;"",ScheduledPayment,"")</f>
        <v/>
      </c>
      <c r="F17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7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79" s="9" t="str">
        <f>IF(PaymentSchedule[[#This Row],[PMT NO]]&lt;&gt;"",PaymentSchedule[[#This Row],[TOTAL PAYMENT]]-PaymentSchedule[[#This Row],[INTEREST]],"")</f>
        <v/>
      </c>
      <c r="I179" s="9" t="str">
        <f>IF(PaymentSchedule[[#This Row],[PMT NO]]&lt;&gt;"",PaymentSchedule[[#This Row],[BEGINNING BALANCE]]*(InterestRate/PaymentsPerYear),"")</f>
        <v/>
      </c>
      <c r="J17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79" s="9" t="str">
        <f>IF(PaymentSchedule[[#This Row],[PMT NO]]&lt;&gt;"",SUM(INDEX([INTEREST],1,1):PaymentSchedule[[#This Row],[INTEREST]]),"")</f>
        <v/>
      </c>
    </row>
    <row r="180" spans="2:11">
      <c r="B180" s="6" t="str">
        <f>IF(LoanIsGood,IF(ROW()-ROW(PaymentSchedule[[#Headers],[PMT NO]])&gt;ScheduledNumberOfPayments,"",ROW()-ROW(PaymentSchedule[[#Headers],[PMT NO]])),"")</f>
        <v/>
      </c>
      <c r="C180" s="8" t="str">
        <f>IF(PaymentSchedule[[#This Row],[PMT NO]]&lt;&gt;"",EOMONTH(LoanStartDate,ROW(PaymentSchedule[[#This Row],[PMT NO]])-ROW(PaymentSchedule[[#Headers],[PMT NO]])-2)+DAY(LoanStartDate),"")</f>
        <v/>
      </c>
      <c r="D18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0" s="9" t="str">
        <f>IF(PaymentSchedule[[#This Row],[PMT NO]]&lt;&gt;"",ScheduledPayment,"")</f>
        <v/>
      </c>
      <c r="F18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0" s="9" t="str">
        <f>IF(PaymentSchedule[[#This Row],[PMT NO]]&lt;&gt;"",PaymentSchedule[[#This Row],[TOTAL PAYMENT]]-PaymentSchedule[[#This Row],[INTEREST]],"")</f>
        <v/>
      </c>
      <c r="I180" s="9" t="str">
        <f>IF(PaymentSchedule[[#This Row],[PMT NO]]&lt;&gt;"",PaymentSchedule[[#This Row],[BEGINNING BALANCE]]*(InterestRate/PaymentsPerYear),"")</f>
        <v/>
      </c>
      <c r="J18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0" s="9" t="str">
        <f>IF(PaymentSchedule[[#This Row],[PMT NO]]&lt;&gt;"",SUM(INDEX([INTEREST],1,1):PaymentSchedule[[#This Row],[INTEREST]]),"")</f>
        <v/>
      </c>
    </row>
    <row r="181" spans="2:11">
      <c r="B181" s="6" t="str">
        <f>IF(LoanIsGood,IF(ROW()-ROW(PaymentSchedule[[#Headers],[PMT NO]])&gt;ScheduledNumberOfPayments,"",ROW()-ROW(PaymentSchedule[[#Headers],[PMT NO]])),"")</f>
        <v/>
      </c>
      <c r="C181" s="8" t="str">
        <f>IF(PaymentSchedule[[#This Row],[PMT NO]]&lt;&gt;"",EOMONTH(LoanStartDate,ROW(PaymentSchedule[[#This Row],[PMT NO]])-ROW(PaymentSchedule[[#Headers],[PMT NO]])-2)+DAY(LoanStartDate),"")</f>
        <v/>
      </c>
      <c r="D18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1" s="9" t="str">
        <f>IF(PaymentSchedule[[#This Row],[PMT NO]]&lt;&gt;"",ScheduledPayment,"")</f>
        <v/>
      </c>
      <c r="F18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1" s="9" t="str">
        <f>IF(PaymentSchedule[[#This Row],[PMT NO]]&lt;&gt;"",PaymentSchedule[[#This Row],[TOTAL PAYMENT]]-PaymentSchedule[[#This Row],[INTEREST]],"")</f>
        <v/>
      </c>
      <c r="I181" s="9" t="str">
        <f>IF(PaymentSchedule[[#This Row],[PMT NO]]&lt;&gt;"",PaymentSchedule[[#This Row],[BEGINNING BALANCE]]*(InterestRate/PaymentsPerYear),"")</f>
        <v/>
      </c>
      <c r="J18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1" s="9" t="str">
        <f>IF(PaymentSchedule[[#This Row],[PMT NO]]&lt;&gt;"",SUM(INDEX([INTEREST],1,1):PaymentSchedule[[#This Row],[INTEREST]]),"")</f>
        <v/>
      </c>
    </row>
    <row r="182" spans="2:11">
      <c r="B182" s="6" t="str">
        <f>IF(LoanIsGood,IF(ROW()-ROW(PaymentSchedule[[#Headers],[PMT NO]])&gt;ScheduledNumberOfPayments,"",ROW()-ROW(PaymentSchedule[[#Headers],[PMT NO]])),"")</f>
        <v/>
      </c>
      <c r="C182" s="8" t="str">
        <f>IF(PaymentSchedule[[#This Row],[PMT NO]]&lt;&gt;"",EOMONTH(LoanStartDate,ROW(PaymentSchedule[[#This Row],[PMT NO]])-ROW(PaymentSchedule[[#Headers],[PMT NO]])-2)+DAY(LoanStartDate),"")</f>
        <v/>
      </c>
      <c r="D18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2" s="9" t="str">
        <f>IF(PaymentSchedule[[#This Row],[PMT NO]]&lt;&gt;"",ScheduledPayment,"")</f>
        <v/>
      </c>
      <c r="F18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2" s="9" t="str">
        <f>IF(PaymentSchedule[[#This Row],[PMT NO]]&lt;&gt;"",PaymentSchedule[[#This Row],[TOTAL PAYMENT]]-PaymentSchedule[[#This Row],[INTEREST]],"")</f>
        <v/>
      </c>
      <c r="I182" s="9" t="str">
        <f>IF(PaymentSchedule[[#This Row],[PMT NO]]&lt;&gt;"",PaymentSchedule[[#This Row],[BEGINNING BALANCE]]*(InterestRate/PaymentsPerYear),"")</f>
        <v/>
      </c>
      <c r="J18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2" s="9" t="str">
        <f>IF(PaymentSchedule[[#This Row],[PMT NO]]&lt;&gt;"",SUM(INDEX([INTEREST],1,1):PaymentSchedule[[#This Row],[INTEREST]]),"")</f>
        <v/>
      </c>
    </row>
    <row r="183" spans="2:11">
      <c r="B183" s="6" t="str">
        <f>IF(LoanIsGood,IF(ROW()-ROW(PaymentSchedule[[#Headers],[PMT NO]])&gt;ScheduledNumberOfPayments,"",ROW()-ROW(PaymentSchedule[[#Headers],[PMT NO]])),"")</f>
        <v/>
      </c>
      <c r="C183" s="8" t="str">
        <f>IF(PaymentSchedule[[#This Row],[PMT NO]]&lt;&gt;"",EOMONTH(LoanStartDate,ROW(PaymentSchedule[[#This Row],[PMT NO]])-ROW(PaymentSchedule[[#Headers],[PMT NO]])-2)+DAY(LoanStartDate),"")</f>
        <v/>
      </c>
      <c r="D18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3" s="9" t="str">
        <f>IF(PaymentSchedule[[#This Row],[PMT NO]]&lt;&gt;"",ScheduledPayment,"")</f>
        <v/>
      </c>
      <c r="F18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3" s="9" t="str">
        <f>IF(PaymentSchedule[[#This Row],[PMT NO]]&lt;&gt;"",PaymentSchedule[[#This Row],[TOTAL PAYMENT]]-PaymentSchedule[[#This Row],[INTEREST]],"")</f>
        <v/>
      </c>
      <c r="I183" s="9" t="str">
        <f>IF(PaymentSchedule[[#This Row],[PMT NO]]&lt;&gt;"",PaymentSchedule[[#This Row],[BEGINNING BALANCE]]*(InterestRate/PaymentsPerYear),"")</f>
        <v/>
      </c>
      <c r="J18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3" s="9" t="str">
        <f>IF(PaymentSchedule[[#This Row],[PMT NO]]&lt;&gt;"",SUM(INDEX([INTEREST],1,1):PaymentSchedule[[#This Row],[INTEREST]]),"")</f>
        <v/>
      </c>
    </row>
    <row r="184" spans="2:11">
      <c r="B184" s="6" t="str">
        <f>IF(LoanIsGood,IF(ROW()-ROW(PaymentSchedule[[#Headers],[PMT NO]])&gt;ScheduledNumberOfPayments,"",ROW()-ROW(PaymentSchedule[[#Headers],[PMT NO]])),"")</f>
        <v/>
      </c>
      <c r="C184" s="8" t="str">
        <f>IF(PaymentSchedule[[#This Row],[PMT NO]]&lt;&gt;"",EOMONTH(LoanStartDate,ROW(PaymentSchedule[[#This Row],[PMT NO]])-ROW(PaymentSchedule[[#Headers],[PMT NO]])-2)+DAY(LoanStartDate),"")</f>
        <v/>
      </c>
      <c r="D18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4" s="9" t="str">
        <f>IF(PaymentSchedule[[#This Row],[PMT NO]]&lt;&gt;"",ScheduledPayment,"")</f>
        <v/>
      </c>
      <c r="F18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4" s="9" t="str">
        <f>IF(PaymentSchedule[[#This Row],[PMT NO]]&lt;&gt;"",PaymentSchedule[[#This Row],[TOTAL PAYMENT]]-PaymentSchedule[[#This Row],[INTEREST]],"")</f>
        <v/>
      </c>
      <c r="I184" s="9" t="str">
        <f>IF(PaymentSchedule[[#This Row],[PMT NO]]&lt;&gt;"",PaymentSchedule[[#This Row],[BEGINNING BALANCE]]*(InterestRate/PaymentsPerYear),"")</f>
        <v/>
      </c>
      <c r="J18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4" s="9" t="str">
        <f>IF(PaymentSchedule[[#This Row],[PMT NO]]&lt;&gt;"",SUM(INDEX([INTEREST],1,1):PaymentSchedule[[#This Row],[INTEREST]]),"")</f>
        <v/>
      </c>
    </row>
    <row r="185" spans="2:11">
      <c r="B185" s="6" t="str">
        <f>IF(LoanIsGood,IF(ROW()-ROW(PaymentSchedule[[#Headers],[PMT NO]])&gt;ScheduledNumberOfPayments,"",ROW()-ROW(PaymentSchedule[[#Headers],[PMT NO]])),"")</f>
        <v/>
      </c>
      <c r="C185" s="8" t="str">
        <f>IF(PaymentSchedule[[#This Row],[PMT NO]]&lt;&gt;"",EOMONTH(LoanStartDate,ROW(PaymentSchedule[[#This Row],[PMT NO]])-ROW(PaymentSchedule[[#Headers],[PMT NO]])-2)+DAY(LoanStartDate),"")</f>
        <v/>
      </c>
      <c r="D18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5" s="9" t="str">
        <f>IF(PaymentSchedule[[#This Row],[PMT NO]]&lt;&gt;"",ScheduledPayment,"")</f>
        <v/>
      </c>
      <c r="F18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5" s="9" t="str">
        <f>IF(PaymentSchedule[[#This Row],[PMT NO]]&lt;&gt;"",PaymentSchedule[[#This Row],[TOTAL PAYMENT]]-PaymentSchedule[[#This Row],[INTEREST]],"")</f>
        <v/>
      </c>
      <c r="I185" s="9" t="str">
        <f>IF(PaymentSchedule[[#This Row],[PMT NO]]&lt;&gt;"",PaymentSchedule[[#This Row],[BEGINNING BALANCE]]*(InterestRate/PaymentsPerYear),"")</f>
        <v/>
      </c>
      <c r="J18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5" s="9" t="str">
        <f>IF(PaymentSchedule[[#This Row],[PMT NO]]&lt;&gt;"",SUM(INDEX([INTEREST],1,1):PaymentSchedule[[#This Row],[INTEREST]]),"")</f>
        <v/>
      </c>
    </row>
    <row r="186" spans="2:11">
      <c r="B186" s="6" t="str">
        <f>IF(LoanIsGood,IF(ROW()-ROW(PaymentSchedule[[#Headers],[PMT NO]])&gt;ScheduledNumberOfPayments,"",ROW()-ROW(PaymentSchedule[[#Headers],[PMT NO]])),"")</f>
        <v/>
      </c>
      <c r="C186" s="8" t="str">
        <f>IF(PaymentSchedule[[#This Row],[PMT NO]]&lt;&gt;"",EOMONTH(LoanStartDate,ROW(PaymentSchedule[[#This Row],[PMT NO]])-ROW(PaymentSchedule[[#Headers],[PMT NO]])-2)+DAY(LoanStartDate),"")</f>
        <v/>
      </c>
      <c r="D18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6" s="9" t="str">
        <f>IF(PaymentSchedule[[#This Row],[PMT NO]]&lt;&gt;"",ScheduledPayment,"")</f>
        <v/>
      </c>
      <c r="F18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6" s="9" t="str">
        <f>IF(PaymentSchedule[[#This Row],[PMT NO]]&lt;&gt;"",PaymentSchedule[[#This Row],[TOTAL PAYMENT]]-PaymentSchedule[[#This Row],[INTEREST]],"")</f>
        <v/>
      </c>
      <c r="I186" s="9" t="str">
        <f>IF(PaymentSchedule[[#This Row],[PMT NO]]&lt;&gt;"",PaymentSchedule[[#This Row],[BEGINNING BALANCE]]*(InterestRate/PaymentsPerYear),"")</f>
        <v/>
      </c>
      <c r="J18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6" s="9" t="str">
        <f>IF(PaymentSchedule[[#This Row],[PMT NO]]&lt;&gt;"",SUM(INDEX([INTEREST],1,1):PaymentSchedule[[#This Row],[INTEREST]]),"")</f>
        <v/>
      </c>
    </row>
    <row r="187" spans="2:11">
      <c r="B187" s="6" t="str">
        <f>IF(LoanIsGood,IF(ROW()-ROW(PaymentSchedule[[#Headers],[PMT NO]])&gt;ScheduledNumberOfPayments,"",ROW()-ROW(PaymentSchedule[[#Headers],[PMT NO]])),"")</f>
        <v/>
      </c>
      <c r="C187" s="8" t="str">
        <f>IF(PaymentSchedule[[#This Row],[PMT NO]]&lt;&gt;"",EOMONTH(LoanStartDate,ROW(PaymentSchedule[[#This Row],[PMT NO]])-ROW(PaymentSchedule[[#Headers],[PMT NO]])-2)+DAY(LoanStartDate),"")</f>
        <v/>
      </c>
      <c r="D18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7" s="9" t="str">
        <f>IF(PaymentSchedule[[#This Row],[PMT NO]]&lt;&gt;"",ScheduledPayment,"")</f>
        <v/>
      </c>
      <c r="F18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7" s="9" t="str">
        <f>IF(PaymentSchedule[[#This Row],[PMT NO]]&lt;&gt;"",PaymentSchedule[[#This Row],[TOTAL PAYMENT]]-PaymentSchedule[[#This Row],[INTEREST]],"")</f>
        <v/>
      </c>
      <c r="I187" s="9" t="str">
        <f>IF(PaymentSchedule[[#This Row],[PMT NO]]&lt;&gt;"",PaymentSchedule[[#This Row],[BEGINNING BALANCE]]*(InterestRate/PaymentsPerYear),"")</f>
        <v/>
      </c>
      <c r="J18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7" s="9" t="str">
        <f>IF(PaymentSchedule[[#This Row],[PMT NO]]&lt;&gt;"",SUM(INDEX([INTEREST],1,1):PaymentSchedule[[#This Row],[INTEREST]]),"")</f>
        <v/>
      </c>
    </row>
    <row r="188" spans="2:11">
      <c r="B188" s="6" t="str">
        <f>IF(LoanIsGood,IF(ROW()-ROW(PaymentSchedule[[#Headers],[PMT NO]])&gt;ScheduledNumberOfPayments,"",ROW()-ROW(PaymentSchedule[[#Headers],[PMT NO]])),"")</f>
        <v/>
      </c>
      <c r="C188" s="8" t="str">
        <f>IF(PaymentSchedule[[#This Row],[PMT NO]]&lt;&gt;"",EOMONTH(LoanStartDate,ROW(PaymentSchedule[[#This Row],[PMT NO]])-ROW(PaymentSchedule[[#Headers],[PMT NO]])-2)+DAY(LoanStartDate),"")</f>
        <v/>
      </c>
      <c r="D18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8" s="9" t="str">
        <f>IF(PaymentSchedule[[#This Row],[PMT NO]]&lt;&gt;"",ScheduledPayment,"")</f>
        <v/>
      </c>
      <c r="F18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8" s="9" t="str">
        <f>IF(PaymentSchedule[[#This Row],[PMT NO]]&lt;&gt;"",PaymentSchedule[[#This Row],[TOTAL PAYMENT]]-PaymentSchedule[[#This Row],[INTEREST]],"")</f>
        <v/>
      </c>
      <c r="I188" s="9" t="str">
        <f>IF(PaymentSchedule[[#This Row],[PMT NO]]&lt;&gt;"",PaymentSchedule[[#This Row],[BEGINNING BALANCE]]*(InterestRate/PaymentsPerYear),"")</f>
        <v/>
      </c>
      <c r="J18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8" s="9" t="str">
        <f>IF(PaymentSchedule[[#This Row],[PMT NO]]&lt;&gt;"",SUM(INDEX([INTEREST],1,1):PaymentSchedule[[#This Row],[INTEREST]]),"")</f>
        <v/>
      </c>
    </row>
    <row r="189" spans="2:11">
      <c r="B189" s="6" t="str">
        <f>IF(LoanIsGood,IF(ROW()-ROW(PaymentSchedule[[#Headers],[PMT NO]])&gt;ScheduledNumberOfPayments,"",ROW()-ROW(PaymentSchedule[[#Headers],[PMT NO]])),"")</f>
        <v/>
      </c>
      <c r="C189" s="8" t="str">
        <f>IF(PaymentSchedule[[#This Row],[PMT NO]]&lt;&gt;"",EOMONTH(LoanStartDate,ROW(PaymentSchedule[[#This Row],[PMT NO]])-ROW(PaymentSchedule[[#Headers],[PMT NO]])-2)+DAY(LoanStartDate),"")</f>
        <v/>
      </c>
      <c r="D18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89" s="9" t="str">
        <f>IF(PaymentSchedule[[#This Row],[PMT NO]]&lt;&gt;"",ScheduledPayment,"")</f>
        <v/>
      </c>
      <c r="F18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8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89" s="9" t="str">
        <f>IF(PaymentSchedule[[#This Row],[PMT NO]]&lt;&gt;"",PaymentSchedule[[#This Row],[TOTAL PAYMENT]]-PaymentSchedule[[#This Row],[INTEREST]],"")</f>
        <v/>
      </c>
      <c r="I189" s="9" t="str">
        <f>IF(PaymentSchedule[[#This Row],[PMT NO]]&lt;&gt;"",PaymentSchedule[[#This Row],[BEGINNING BALANCE]]*(InterestRate/PaymentsPerYear),"")</f>
        <v/>
      </c>
      <c r="J18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89" s="9" t="str">
        <f>IF(PaymentSchedule[[#This Row],[PMT NO]]&lt;&gt;"",SUM(INDEX([INTEREST],1,1):PaymentSchedule[[#This Row],[INTEREST]]),"")</f>
        <v/>
      </c>
    </row>
    <row r="190" spans="2:11">
      <c r="B190" s="6" t="str">
        <f>IF(LoanIsGood,IF(ROW()-ROW(PaymentSchedule[[#Headers],[PMT NO]])&gt;ScheduledNumberOfPayments,"",ROW()-ROW(PaymentSchedule[[#Headers],[PMT NO]])),"")</f>
        <v/>
      </c>
      <c r="C190" s="8" t="str">
        <f>IF(PaymentSchedule[[#This Row],[PMT NO]]&lt;&gt;"",EOMONTH(LoanStartDate,ROW(PaymentSchedule[[#This Row],[PMT NO]])-ROW(PaymentSchedule[[#Headers],[PMT NO]])-2)+DAY(LoanStartDate),"")</f>
        <v/>
      </c>
      <c r="D19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0" s="9" t="str">
        <f>IF(PaymentSchedule[[#This Row],[PMT NO]]&lt;&gt;"",ScheduledPayment,"")</f>
        <v/>
      </c>
      <c r="F19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0" s="9" t="str">
        <f>IF(PaymentSchedule[[#This Row],[PMT NO]]&lt;&gt;"",PaymentSchedule[[#This Row],[TOTAL PAYMENT]]-PaymentSchedule[[#This Row],[INTEREST]],"")</f>
        <v/>
      </c>
      <c r="I190" s="9" t="str">
        <f>IF(PaymentSchedule[[#This Row],[PMT NO]]&lt;&gt;"",PaymentSchedule[[#This Row],[BEGINNING BALANCE]]*(InterestRate/PaymentsPerYear),"")</f>
        <v/>
      </c>
      <c r="J19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0" s="9" t="str">
        <f>IF(PaymentSchedule[[#This Row],[PMT NO]]&lt;&gt;"",SUM(INDEX([INTEREST],1,1):PaymentSchedule[[#This Row],[INTEREST]]),"")</f>
        <v/>
      </c>
    </row>
    <row r="191" spans="2:11">
      <c r="B191" s="6" t="str">
        <f>IF(LoanIsGood,IF(ROW()-ROW(PaymentSchedule[[#Headers],[PMT NO]])&gt;ScheduledNumberOfPayments,"",ROW()-ROW(PaymentSchedule[[#Headers],[PMT NO]])),"")</f>
        <v/>
      </c>
      <c r="C191" s="8" t="str">
        <f>IF(PaymentSchedule[[#This Row],[PMT NO]]&lt;&gt;"",EOMONTH(LoanStartDate,ROW(PaymentSchedule[[#This Row],[PMT NO]])-ROW(PaymentSchedule[[#Headers],[PMT NO]])-2)+DAY(LoanStartDate),"")</f>
        <v/>
      </c>
      <c r="D19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1" s="9" t="str">
        <f>IF(PaymentSchedule[[#This Row],[PMT NO]]&lt;&gt;"",ScheduledPayment,"")</f>
        <v/>
      </c>
      <c r="F19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1" s="9" t="str">
        <f>IF(PaymentSchedule[[#This Row],[PMT NO]]&lt;&gt;"",PaymentSchedule[[#This Row],[TOTAL PAYMENT]]-PaymentSchedule[[#This Row],[INTEREST]],"")</f>
        <v/>
      </c>
      <c r="I191" s="9" t="str">
        <f>IF(PaymentSchedule[[#This Row],[PMT NO]]&lt;&gt;"",PaymentSchedule[[#This Row],[BEGINNING BALANCE]]*(InterestRate/PaymentsPerYear),"")</f>
        <v/>
      </c>
      <c r="J19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1" s="9" t="str">
        <f>IF(PaymentSchedule[[#This Row],[PMT NO]]&lt;&gt;"",SUM(INDEX([INTEREST],1,1):PaymentSchedule[[#This Row],[INTEREST]]),"")</f>
        <v/>
      </c>
    </row>
    <row r="192" spans="2:11">
      <c r="B192" s="6" t="str">
        <f>IF(LoanIsGood,IF(ROW()-ROW(PaymentSchedule[[#Headers],[PMT NO]])&gt;ScheduledNumberOfPayments,"",ROW()-ROW(PaymentSchedule[[#Headers],[PMT NO]])),"")</f>
        <v/>
      </c>
      <c r="C192" s="8" t="str">
        <f>IF(PaymentSchedule[[#This Row],[PMT NO]]&lt;&gt;"",EOMONTH(LoanStartDate,ROW(PaymentSchedule[[#This Row],[PMT NO]])-ROW(PaymentSchedule[[#Headers],[PMT NO]])-2)+DAY(LoanStartDate),"")</f>
        <v/>
      </c>
      <c r="D19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2" s="9" t="str">
        <f>IF(PaymentSchedule[[#This Row],[PMT NO]]&lt;&gt;"",ScheduledPayment,"")</f>
        <v/>
      </c>
      <c r="F19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2" s="9" t="str">
        <f>IF(PaymentSchedule[[#This Row],[PMT NO]]&lt;&gt;"",PaymentSchedule[[#This Row],[TOTAL PAYMENT]]-PaymentSchedule[[#This Row],[INTEREST]],"")</f>
        <v/>
      </c>
      <c r="I192" s="9" t="str">
        <f>IF(PaymentSchedule[[#This Row],[PMT NO]]&lt;&gt;"",PaymentSchedule[[#This Row],[BEGINNING BALANCE]]*(InterestRate/PaymentsPerYear),"")</f>
        <v/>
      </c>
      <c r="J19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2" s="9" t="str">
        <f>IF(PaymentSchedule[[#This Row],[PMT NO]]&lt;&gt;"",SUM(INDEX([INTEREST],1,1):PaymentSchedule[[#This Row],[INTEREST]]),"")</f>
        <v/>
      </c>
    </row>
    <row r="193" spans="2:11">
      <c r="B193" s="6" t="str">
        <f>IF(LoanIsGood,IF(ROW()-ROW(PaymentSchedule[[#Headers],[PMT NO]])&gt;ScheduledNumberOfPayments,"",ROW()-ROW(PaymentSchedule[[#Headers],[PMT NO]])),"")</f>
        <v/>
      </c>
      <c r="C193" s="8" t="str">
        <f>IF(PaymentSchedule[[#This Row],[PMT NO]]&lt;&gt;"",EOMONTH(LoanStartDate,ROW(PaymentSchedule[[#This Row],[PMT NO]])-ROW(PaymentSchedule[[#Headers],[PMT NO]])-2)+DAY(LoanStartDate),"")</f>
        <v/>
      </c>
      <c r="D19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3" s="9" t="str">
        <f>IF(PaymentSchedule[[#This Row],[PMT NO]]&lt;&gt;"",ScheduledPayment,"")</f>
        <v/>
      </c>
      <c r="F19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3" s="9" t="str">
        <f>IF(PaymentSchedule[[#This Row],[PMT NO]]&lt;&gt;"",PaymentSchedule[[#This Row],[TOTAL PAYMENT]]-PaymentSchedule[[#This Row],[INTEREST]],"")</f>
        <v/>
      </c>
      <c r="I193" s="9" t="str">
        <f>IF(PaymentSchedule[[#This Row],[PMT NO]]&lt;&gt;"",PaymentSchedule[[#This Row],[BEGINNING BALANCE]]*(InterestRate/PaymentsPerYear),"")</f>
        <v/>
      </c>
      <c r="J19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3" s="9" t="str">
        <f>IF(PaymentSchedule[[#This Row],[PMT NO]]&lt;&gt;"",SUM(INDEX([INTEREST],1,1):PaymentSchedule[[#This Row],[INTEREST]]),"")</f>
        <v/>
      </c>
    </row>
    <row r="194" spans="2:11">
      <c r="B194" s="6" t="str">
        <f>IF(LoanIsGood,IF(ROW()-ROW(PaymentSchedule[[#Headers],[PMT NO]])&gt;ScheduledNumberOfPayments,"",ROW()-ROW(PaymentSchedule[[#Headers],[PMT NO]])),"")</f>
        <v/>
      </c>
      <c r="C194" s="8" t="str">
        <f>IF(PaymentSchedule[[#This Row],[PMT NO]]&lt;&gt;"",EOMONTH(LoanStartDate,ROW(PaymentSchedule[[#This Row],[PMT NO]])-ROW(PaymentSchedule[[#Headers],[PMT NO]])-2)+DAY(LoanStartDate),"")</f>
        <v/>
      </c>
      <c r="D19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4" s="9" t="str">
        <f>IF(PaymentSchedule[[#This Row],[PMT NO]]&lt;&gt;"",ScheduledPayment,"")</f>
        <v/>
      </c>
      <c r="F19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4" s="9" t="str">
        <f>IF(PaymentSchedule[[#This Row],[PMT NO]]&lt;&gt;"",PaymentSchedule[[#This Row],[TOTAL PAYMENT]]-PaymentSchedule[[#This Row],[INTEREST]],"")</f>
        <v/>
      </c>
      <c r="I194" s="9" t="str">
        <f>IF(PaymentSchedule[[#This Row],[PMT NO]]&lt;&gt;"",PaymentSchedule[[#This Row],[BEGINNING BALANCE]]*(InterestRate/PaymentsPerYear),"")</f>
        <v/>
      </c>
      <c r="J19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4" s="9" t="str">
        <f>IF(PaymentSchedule[[#This Row],[PMT NO]]&lt;&gt;"",SUM(INDEX([INTEREST],1,1):PaymentSchedule[[#This Row],[INTEREST]]),"")</f>
        <v/>
      </c>
    </row>
    <row r="195" spans="2:11">
      <c r="B195" s="6" t="str">
        <f>IF(LoanIsGood,IF(ROW()-ROW(PaymentSchedule[[#Headers],[PMT NO]])&gt;ScheduledNumberOfPayments,"",ROW()-ROW(PaymentSchedule[[#Headers],[PMT NO]])),"")</f>
        <v/>
      </c>
      <c r="C195" s="8" t="str">
        <f>IF(PaymentSchedule[[#This Row],[PMT NO]]&lt;&gt;"",EOMONTH(LoanStartDate,ROW(PaymentSchedule[[#This Row],[PMT NO]])-ROW(PaymentSchedule[[#Headers],[PMT NO]])-2)+DAY(LoanStartDate),"")</f>
        <v/>
      </c>
      <c r="D19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5" s="9" t="str">
        <f>IF(PaymentSchedule[[#This Row],[PMT NO]]&lt;&gt;"",ScheduledPayment,"")</f>
        <v/>
      </c>
      <c r="F19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5" s="9" t="str">
        <f>IF(PaymentSchedule[[#This Row],[PMT NO]]&lt;&gt;"",PaymentSchedule[[#This Row],[TOTAL PAYMENT]]-PaymentSchedule[[#This Row],[INTEREST]],"")</f>
        <v/>
      </c>
      <c r="I195" s="9" t="str">
        <f>IF(PaymentSchedule[[#This Row],[PMT NO]]&lt;&gt;"",PaymentSchedule[[#This Row],[BEGINNING BALANCE]]*(InterestRate/PaymentsPerYear),"")</f>
        <v/>
      </c>
      <c r="J19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5" s="9" t="str">
        <f>IF(PaymentSchedule[[#This Row],[PMT NO]]&lt;&gt;"",SUM(INDEX([INTEREST],1,1):PaymentSchedule[[#This Row],[INTEREST]]),"")</f>
        <v/>
      </c>
    </row>
    <row r="196" spans="2:11">
      <c r="B196" s="6" t="str">
        <f>IF(LoanIsGood,IF(ROW()-ROW(PaymentSchedule[[#Headers],[PMT NO]])&gt;ScheduledNumberOfPayments,"",ROW()-ROW(PaymentSchedule[[#Headers],[PMT NO]])),"")</f>
        <v/>
      </c>
      <c r="C196" s="8" t="str">
        <f>IF(PaymentSchedule[[#This Row],[PMT NO]]&lt;&gt;"",EOMONTH(LoanStartDate,ROW(PaymentSchedule[[#This Row],[PMT NO]])-ROW(PaymentSchedule[[#Headers],[PMT NO]])-2)+DAY(LoanStartDate),"")</f>
        <v/>
      </c>
      <c r="D19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6" s="9" t="str">
        <f>IF(PaymentSchedule[[#This Row],[PMT NO]]&lt;&gt;"",ScheduledPayment,"")</f>
        <v/>
      </c>
      <c r="F19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6" s="9" t="str">
        <f>IF(PaymentSchedule[[#This Row],[PMT NO]]&lt;&gt;"",PaymentSchedule[[#This Row],[TOTAL PAYMENT]]-PaymentSchedule[[#This Row],[INTEREST]],"")</f>
        <v/>
      </c>
      <c r="I196" s="9" t="str">
        <f>IF(PaymentSchedule[[#This Row],[PMT NO]]&lt;&gt;"",PaymentSchedule[[#This Row],[BEGINNING BALANCE]]*(InterestRate/PaymentsPerYear),"")</f>
        <v/>
      </c>
      <c r="J19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6" s="9" t="str">
        <f>IF(PaymentSchedule[[#This Row],[PMT NO]]&lt;&gt;"",SUM(INDEX([INTEREST],1,1):PaymentSchedule[[#This Row],[INTEREST]]),"")</f>
        <v/>
      </c>
    </row>
    <row r="197" spans="2:11">
      <c r="B197" s="6" t="str">
        <f>IF(LoanIsGood,IF(ROW()-ROW(PaymentSchedule[[#Headers],[PMT NO]])&gt;ScheduledNumberOfPayments,"",ROW()-ROW(PaymentSchedule[[#Headers],[PMT NO]])),"")</f>
        <v/>
      </c>
      <c r="C197" s="8" t="str">
        <f>IF(PaymentSchedule[[#This Row],[PMT NO]]&lt;&gt;"",EOMONTH(LoanStartDate,ROW(PaymentSchedule[[#This Row],[PMT NO]])-ROW(PaymentSchedule[[#Headers],[PMT NO]])-2)+DAY(LoanStartDate),"")</f>
        <v/>
      </c>
      <c r="D19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7" s="9" t="str">
        <f>IF(PaymentSchedule[[#This Row],[PMT NO]]&lt;&gt;"",ScheduledPayment,"")</f>
        <v/>
      </c>
      <c r="F19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7" s="9" t="str">
        <f>IF(PaymentSchedule[[#This Row],[PMT NO]]&lt;&gt;"",PaymentSchedule[[#This Row],[TOTAL PAYMENT]]-PaymentSchedule[[#This Row],[INTEREST]],"")</f>
        <v/>
      </c>
      <c r="I197" s="9" t="str">
        <f>IF(PaymentSchedule[[#This Row],[PMT NO]]&lt;&gt;"",PaymentSchedule[[#This Row],[BEGINNING BALANCE]]*(InterestRate/PaymentsPerYear),"")</f>
        <v/>
      </c>
      <c r="J19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7" s="9" t="str">
        <f>IF(PaymentSchedule[[#This Row],[PMT NO]]&lt;&gt;"",SUM(INDEX([INTEREST],1,1):PaymentSchedule[[#This Row],[INTEREST]]),"")</f>
        <v/>
      </c>
    </row>
    <row r="198" spans="2:11">
      <c r="B198" s="6" t="str">
        <f>IF(LoanIsGood,IF(ROW()-ROW(PaymentSchedule[[#Headers],[PMT NO]])&gt;ScheduledNumberOfPayments,"",ROW()-ROW(PaymentSchedule[[#Headers],[PMT NO]])),"")</f>
        <v/>
      </c>
      <c r="C198" s="8" t="str">
        <f>IF(PaymentSchedule[[#This Row],[PMT NO]]&lt;&gt;"",EOMONTH(LoanStartDate,ROW(PaymentSchedule[[#This Row],[PMT NO]])-ROW(PaymentSchedule[[#Headers],[PMT NO]])-2)+DAY(LoanStartDate),"")</f>
        <v/>
      </c>
      <c r="D19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8" s="9" t="str">
        <f>IF(PaymentSchedule[[#This Row],[PMT NO]]&lt;&gt;"",ScheduledPayment,"")</f>
        <v/>
      </c>
      <c r="F19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8" s="9" t="str">
        <f>IF(PaymentSchedule[[#This Row],[PMT NO]]&lt;&gt;"",PaymentSchedule[[#This Row],[TOTAL PAYMENT]]-PaymentSchedule[[#This Row],[INTEREST]],"")</f>
        <v/>
      </c>
      <c r="I198" s="9" t="str">
        <f>IF(PaymentSchedule[[#This Row],[PMT NO]]&lt;&gt;"",PaymentSchedule[[#This Row],[BEGINNING BALANCE]]*(InterestRate/PaymentsPerYear),"")</f>
        <v/>
      </c>
      <c r="J19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8" s="9" t="str">
        <f>IF(PaymentSchedule[[#This Row],[PMT NO]]&lt;&gt;"",SUM(INDEX([INTEREST],1,1):PaymentSchedule[[#This Row],[INTEREST]]),"")</f>
        <v/>
      </c>
    </row>
    <row r="199" spans="2:11">
      <c r="B199" s="6" t="str">
        <f>IF(LoanIsGood,IF(ROW()-ROW(PaymentSchedule[[#Headers],[PMT NO]])&gt;ScheduledNumberOfPayments,"",ROW()-ROW(PaymentSchedule[[#Headers],[PMT NO]])),"")</f>
        <v/>
      </c>
      <c r="C199" s="8" t="str">
        <f>IF(PaymentSchedule[[#This Row],[PMT NO]]&lt;&gt;"",EOMONTH(LoanStartDate,ROW(PaymentSchedule[[#This Row],[PMT NO]])-ROW(PaymentSchedule[[#Headers],[PMT NO]])-2)+DAY(LoanStartDate),"")</f>
        <v/>
      </c>
      <c r="D19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199" s="9" t="str">
        <f>IF(PaymentSchedule[[#This Row],[PMT NO]]&lt;&gt;"",ScheduledPayment,"")</f>
        <v/>
      </c>
      <c r="F19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19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199" s="9" t="str">
        <f>IF(PaymentSchedule[[#This Row],[PMT NO]]&lt;&gt;"",PaymentSchedule[[#This Row],[TOTAL PAYMENT]]-PaymentSchedule[[#This Row],[INTEREST]],"")</f>
        <v/>
      </c>
      <c r="I199" s="9" t="str">
        <f>IF(PaymentSchedule[[#This Row],[PMT NO]]&lt;&gt;"",PaymentSchedule[[#This Row],[BEGINNING BALANCE]]*(InterestRate/PaymentsPerYear),"")</f>
        <v/>
      </c>
      <c r="J19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199" s="9" t="str">
        <f>IF(PaymentSchedule[[#This Row],[PMT NO]]&lt;&gt;"",SUM(INDEX([INTEREST],1,1):PaymentSchedule[[#This Row],[INTEREST]]),"")</f>
        <v/>
      </c>
    </row>
    <row r="200" spans="2:11">
      <c r="B200" s="6" t="str">
        <f>IF(LoanIsGood,IF(ROW()-ROW(PaymentSchedule[[#Headers],[PMT NO]])&gt;ScheduledNumberOfPayments,"",ROW()-ROW(PaymentSchedule[[#Headers],[PMT NO]])),"")</f>
        <v/>
      </c>
      <c r="C200" s="8" t="str">
        <f>IF(PaymentSchedule[[#This Row],[PMT NO]]&lt;&gt;"",EOMONTH(LoanStartDate,ROW(PaymentSchedule[[#This Row],[PMT NO]])-ROW(PaymentSchedule[[#Headers],[PMT NO]])-2)+DAY(LoanStartDate),"")</f>
        <v/>
      </c>
      <c r="D20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0" s="9" t="str">
        <f>IF(PaymentSchedule[[#This Row],[PMT NO]]&lt;&gt;"",ScheduledPayment,"")</f>
        <v/>
      </c>
      <c r="F20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0" s="9" t="str">
        <f>IF(PaymentSchedule[[#This Row],[PMT NO]]&lt;&gt;"",PaymentSchedule[[#This Row],[TOTAL PAYMENT]]-PaymentSchedule[[#This Row],[INTEREST]],"")</f>
        <v/>
      </c>
      <c r="I200" s="9" t="str">
        <f>IF(PaymentSchedule[[#This Row],[PMT NO]]&lt;&gt;"",PaymentSchedule[[#This Row],[BEGINNING BALANCE]]*(InterestRate/PaymentsPerYear),"")</f>
        <v/>
      </c>
      <c r="J20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0" s="9" t="str">
        <f>IF(PaymentSchedule[[#This Row],[PMT NO]]&lt;&gt;"",SUM(INDEX([INTEREST],1,1):PaymentSchedule[[#This Row],[INTEREST]]),"")</f>
        <v/>
      </c>
    </row>
    <row r="201" spans="2:11">
      <c r="B201" s="6" t="str">
        <f>IF(LoanIsGood,IF(ROW()-ROW(PaymentSchedule[[#Headers],[PMT NO]])&gt;ScheduledNumberOfPayments,"",ROW()-ROW(PaymentSchedule[[#Headers],[PMT NO]])),"")</f>
        <v/>
      </c>
      <c r="C201" s="8" t="str">
        <f>IF(PaymentSchedule[[#This Row],[PMT NO]]&lt;&gt;"",EOMONTH(LoanStartDate,ROW(PaymentSchedule[[#This Row],[PMT NO]])-ROW(PaymentSchedule[[#Headers],[PMT NO]])-2)+DAY(LoanStartDate),"")</f>
        <v/>
      </c>
      <c r="D20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1" s="9" t="str">
        <f>IF(PaymentSchedule[[#This Row],[PMT NO]]&lt;&gt;"",ScheduledPayment,"")</f>
        <v/>
      </c>
      <c r="F20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1" s="9" t="str">
        <f>IF(PaymentSchedule[[#This Row],[PMT NO]]&lt;&gt;"",PaymentSchedule[[#This Row],[TOTAL PAYMENT]]-PaymentSchedule[[#This Row],[INTEREST]],"")</f>
        <v/>
      </c>
      <c r="I201" s="9" t="str">
        <f>IF(PaymentSchedule[[#This Row],[PMT NO]]&lt;&gt;"",PaymentSchedule[[#This Row],[BEGINNING BALANCE]]*(InterestRate/PaymentsPerYear),"")</f>
        <v/>
      </c>
      <c r="J20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1" s="9" t="str">
        <f>IF(PaymentSchedule[[#This Row],[PMT NO]]&lt;&gt;"",SUM(INDEX([INTEREST],1,1):PaymentSchedule[[#This Row],[INTEREST]]),"")</f>
        <v/>
      </c>
    </row>
    <row r="202" spans="2:11">
      <c r="B202" s="6" t="str">
        <f>IF(LoanIsGood,IF(ROW()-ROW(PaymentSchedule[[#Headers],[PMT NO]])&gt;ScheduledNumberOfPayments,"",ROW()-ROW(PaymentSchedule[[#Headers],[PMT NO]])),"")</f>
        <v/>
      </c>
      <c r="C202" s="8" t="str">
        <f>IF(PaymentSchedule[[#This Row],[PMT NO]]&lt;&gt;"",EOMONTH(LoanStartDate,ROW(PaymentSchedule[[#This Row],[PMT NO]])-ROW(PaymentSchedule[[#Headers],[PMT NO]])-2)+DAY(LoanStartDate),"")</f>
        <v/>
      </c>
      <c r="D20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2" s="9" t="str">
        <f>IF(PaymentSchedule[[#This Row],[PMT NO]]&lt;&gt;"",ScheduledPayment,"")</f>
        <v/>
      </c>
      <c r="F20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2" s="9" t="str">
        <f>IF(PaymentSchedule[[#This Row],[PMT NO]]&lt;&gt;"",PaymentSchedule[[#This Row],[TOTAL PAYMENT]]-PaymentSchedule[[#This Row],[INTEREST]],"")</f>
        <v/>
      </c>
      <c r="I202" s="9" t="str">
        <f>IF(PaymentSchedule[[#This Row],[PMT NO]]&lt;&gt;"",PaymentSchedule[[#This Row],[BEGINNING BALANCE]]*(InterestRate/PaymentsPerYear),"")</f>
        <v/>
      </c>
      <c r="J20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2" s="9" t="str">
        <f>IF(PaymentSchedule[[#This Row],[PMT NO]]&lt;&gt;"",SUM(INDEX([INTEREST],1,1):PaymentSchedule[[#This Row],[INTEREST]]),"")</f>
        <v/>
      </c>
    </row>
    <row r="203" spans="2:11">
      <c r="B203" s="6" t="str">
        <f>IF(LoanIsGood,IF(ROW()-ROW(PaymentSchedule[[#Headers],[PMT NO]])&gt;ScheduledNumberOfPayments,"",ROW()-ROW(PaymentSchedule[[#Headers],[PMT NO]])),"")</f>
        <v/>
      </c>
      <c r="C203" s="8" t="str">
        <f>IF(PaymentSchedule[[#This Row],[PMT NO]]&lt;&gt;"",EOMONTH(LoanStartDate,ROW(PaymentSchedule[[#This Row],[PMT NO]])-ROW(PaymentSchedule[[#Headers],[PMT NO]])-2)+DAY(LoanStartDate),"")</f>
        <v/>
      </c>
      <c r="D20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3" s="9" t="str">
        <f>IF(PaymentSchedule[[#This Row],[PMT NO]]&lt;&gt;"",ScheduledPayment,"")</f>
        <v/>
      </c>
      <c r="F20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3" s="9" t="str">
        <f>IF(PaymentSchedule[[#This Row],[PMT NO]]&lt;&gt;"",PaymentSchedule[[#This Row],[TOTAL PAYMENT]]-PaymentSchedule[[#This Row],[INTEREST]],"")</f>
        <v/>
      </c>
      <c r="I203" s="9" t="str">
        <f>IF(PaymentSchedule[[#This Row],[PMT NO]]&lt;&gt;"",PaymentSchedule[[#This Row],[BEGINNING BALANCE]]*(InterestRate/PaymentsPerYear),"")</f>
        <v/>
      </c>
      <c r="J20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3" s="9" t="str">
        <f>IF(PaymentSchedule[[#This Row],[PMT NO]]&lt;&gt;"",SUM(INDEX([INTEREST],1,1):PaymentSchedule[[#This Row],[INTEREST]]),"")</f>
        <v/>
      </c>
    </row>
    <row r="204" spans="2:11">
      <c r="B204" s="6" t="str">
        <f>IF(LoanIsGood,IF(ROW()-ROW(PaymentSchedule[[#Headers],[PMT NO]])&gt;ScheduledNumberOfPayments,"",ROW()-ROW(PaymentSchedule[[#Headers],[PMT NO]])),"")</f>
        <v/>
      </c>
      <c r="C204" s="8" t="str">
        <f>IF(PaymentSchedule[[#This Row],[PMT NO]]&lt;&gt;"",EOMONTH(LoanStartDate,ROW(PaymentSchedule[[#This Row],[PMT NO]])-ROW(PaymentSchedule[[#Headers],[PMT NO]])-2)+DAY(LoanStartDate),"")</f>
        <v/>
      </c>
      <c r="D20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4" s="9" t="str">
        <f>IF(PaymentSchedule[[#This Row],[PMT NO]]&lt;&gt;"",ScheduledPayment,"")</f>
        <v/>
      </c>
      <c r="F20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4" s="9" t="str">
        <f>IF(PaymentSchedule[[#This Row],[PMT NO]]&lt;&gt;"",PaymentSchedule[[#This Row],[TOTAL PAYMENT]]-PaymentSchedule[[#This Row],[INTEREST]],"")</f>
        <v/>
      </c>
      <c r="I204" s="9" t="str">
        <f>IF(PaymentSchedule[[#This Row],[PMT NO]]&lt;&gt;"",PaymentSchedule[[#This Row],[BEGINNING BALANCE]]*(InterestRate/PaymentsPerYear),"")</f>
        <v/>
      </c>
      <c r="J20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4" s="9" t="str">
        <f>IF(PaymentSchedule[[#This Row],[PMT NO]]&lt;&gt;"",SUM(INDEX([INTEREST],1,1):PaymentSchedule[[#This Row],[INTEREST]]),"")</f>
        <v/>
      </c>
    </row>
    <row r="205" spans="2:11">
      <c r="B205" s="6" t="str">
        <f>IF(LoanIsGood,IF(ROW()-ROW(PaymentSchedule[[#Headers],[PMT NO]])&gt;ScheduledNumberOfPayments,"",ROW()-ROW(PaymentSchedule[[#Headers],[PMT NO]])),"")</f>
        <v/>
      </c>
      <c r="C205" s="8" t="str">
        <f>IF(PaymentSchedule[[#This Row],[PMT NO]]&lt;&gt;"",EOMONTH(LoanStartDate,ROW(PaymentSchedule[[#This Row],[PMT NO]])-ROW(PaymentSchedule[[#Headers],[PMT NO]])-2)+DAY(LoanStartDate),"")</f>
        <v/>
      </c>
      <c r="D20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5" s="9" t="str">
        <f>IF(PaymentSchedule[[#This Row],[PMT NO]]&lt;&gt;"",ScheduledPayment,"")</f>
        <v/>
      </c>
      <c r="F20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5" s="9" t="str">
        <f>IF(PaymentSchedule[[#This Row],[PMT NO]]&lt;&gt;"",PaymentSchedule[[#This Row],[TOTAL PAYMENT]]-PaymentSchedule[[#This Row],[INTEREST]],"")</f>
        <v/>
      </c>
      <c r="I205" s="9" t="str">
        <f>IF(PaymentSchedule[[#This Row],[PMT NO]]&lt;&gt;"",PaymentSchedule[[#This Row],[BEGINNING BALANCE]]*(InterestRate/PaymentsPerYear),"")</f>
        <v/>
      </c>
      <c r="J20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5" s="9" t="str">
        <f>IF(PaymentSchedule[[#This Row],[PMT NO]]&lt;&gt;"",SUM(INDEX([INTEREST],1,1):PaymentSchedule[[#This Row],[INTEREST]]),"")</f>
        <v/>
      </c>
    </row>
    <row r="206" spans="2:11">
      <c r="B206" s="6" t="str">
        <f>IF(LoanIsGood,IF(ROW()-ROW(PaymentSchedule[[#Headers],[PMT NO]])&gt;ScheduledNumberOfPayments,"",ROW()-ROW(PaymentSchedule[[#Headers],[PMT NO]])),"")</f>
        <v/>
      </c>
      <c r="C206" s="8" t="str">
        <f>IF(PaymentSchedule[[#This Row],[PMT NO]]&lt;&gt;"",EOMONTH(LoanStartDate,ROW(PaymentSchedule[[#This Row],[PMT NO]])-ROW(PaymentSchedule[[#Headers],[PMT NO]])-2)+DAY(LoanStartDate),"")</f>
        <v/>
      </c>
      <c r="D20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6" s="9" t="str">
        <f>IF(PaymentSchedule[[#This Row],[PMT NO]]&lt;&gt;"",ScheduledPayment,"")</f>
        <v/>
      </c>
      <c r="F20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6" s="9" t="str">
        <f>IF(PaymentSchedule[[#This Row],[PMT NO]]&lt;&gt;"",PaymentSchedule[[#This Row],[TOTAL PAYMENT]]-PaymentSchedule[[#This Row],[INTEREST]],"")</f>
        <v/>
      </c>
      <c r="I206" s="9" t="str">
        <f>IF(PaymentSchedule[[#This Row],[PMT NO]]&lt;&gt;"",PaymentSchedule[[#This Row],[BEGINNING BALANCE]]*(InterestRate/PaymentsPerYear),"")</f>
        <v/>
      </c>
      <c r="J20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6" s="9" t="str">
        <f>IF(PaymentSchedule[[#This Row],[PMT NO]]&lt;&gt;"",SUM(INDEX([INTEREST],1,1):PaymentSchedule[[#This Row],[INTEREST]]),"")</f>
        <v/>
      </c>
    </row>
    <row r="207" spans="2:11">
      <c r="B207" s="6" t="str">
        <f>IF(LoanIsGood,IF(ROW()-ROW(PaymentSchedule[[#Headers],[PMT NO]])&gt;ScheduledNumberOfPayments,"",ROW()-ROW(PaymentSchedule[[#Headers],[PMT NO]])),"")</f>
        <v/>
      </c>
      <c r="C207" s="8" t="str">
        <f>IF(PaymentSchedule[[#This Row],[PMT NO]]&lt;&gt;"",EOMONTH(LoanStartDate,ROW(PaymentSchedule[[#This Row],[PMT NO]])-ROW(PaymentSchedule[[#Headers],[PMT NO]])-2)+DAY(LoanStartDate),"")</f>
        <v/>
      </c>
      <c r="D20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7" s="9" t="str">
        <f>IF(PaymentSchedule[[#This Row],[PMT NO]]&lt;&gt;"",ScheduledPayment,"")</f>
        <v/>
      </c>
      <c r="F20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7" s="9" t="str">
        <f>IF(PaymentSchedule[[#This Row],[PMT NO]]&lt;&gt;"",PaymentSchedule[[#This Row],[TOTAL PAYMENT]]-PaymentSchedule[[#This Row],[INTEREST]],"")</f>
        <v/>
      </c>
      <c r="I207" s="9" t="str">
        <f>IF(PaymentSchedule[[#This Row],[PMT NO]]&lt;&gt;"",PaymentSchedule[[#This Row],[BEGINNING BALANCE]]*(InterestRate/PaymentsPerYear),"")</f>
        <v/>
      </c>
      <c r="J20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7" s="9" t="str">
        <f>IF(PaymentSchedule[[#This Row],[PMT NO]]&lt;&gt;"",SUM(INDEX([INTEREST],1,1):PaymentSchedule[[#This Row],[INTEREST]]),"")</f>
        <v/>
      </c>
    </row>
    <row r="208" spans="2:11">
      <c r="B208" s="6" t="str">
        <f>IF(LoanIsGood,IF(ROW()-ROW(PaymentSchedule[[#Headers],[PMT NO]])&gt;ScheduledNumberOfPayments,"",ROW()-ROW(PaymentSchedule[[#Headers],[PMT NO]])),"")</f>
        <v/>
      </c>
      <c r="C208" s="8" t="str">
        <f>IF(PaymentSchedule[[#This Row],[PMT NO]]&lt;&gt;"",EOMONTH(LoanStartDate,ROW(PaymentSchedule[[#This Row],[PMT NO]])-ROW(PaymentSchedule[[#Headers],[PMT NO]])-2)+DAY(LoanStartDate),"")</f>
        <v/>
      </c>
      <c r="D20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8" s="9" t="str">
        <f>IF(PaymentSchedule[[#This Row],[PMT NO]]&lt;&gt;"",ScheduledPayment,"")</f>
        <v/>
      </c>
      <c r="F20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8" s="9" t="str">
        <f>IF(PaymentSchedule[[#This Row],[PMT NO]]&lt;&gt;"",PaymentSchedule[[#This Row],[TOTAL PAYMENT]]-PaymentSchedule[[#This Row],[INTEREST]],"")</f>
        <v/>
      </c>
      <c r="I208" s="9" t="str">
        <f>IF(PaymentSchedule[[#This Row],[PMT NO]]&lt;&gt;"",PaymentSchedule[[#This Row],[BEGINNING BALANCE]]*(InterestRate/PaymentsPerYear),"")</f>
        <v/>
      </c>
      <c r="J20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8" s="9" t="str">
        <f>IF(PaymentSchedule[[#This Row],[PMT NO]]&lt;&gt;"",SUM(INDEX([INTEREST],1,1):PaymentSchedule[[#This Row],[INTEREST]]),"")</f>
        <v/>
      </c>
    </row>
    <row r="209" spans="2:11">
      <c r="B209" s="6" t="str">
        <f>IF(LoanIsGood,IF(ROW()-ROW(PaymentSchedule[[#Headers],[PMT NO]])&gt;ScheduledNumberOfPayments,"",ROW()-ROW(PaymentSchedule[[#Headers],[PMT NO]])),"")</f>
        <v/>
      </c>
      <c r="C209" s="8" t="str">
        <f>IF(PaymentSchedule[[#This Row],[PMT NO]]&lt;&gt;"",EOMONTH(LoanStartDate,ROW(PaymentSchedule[[#This Row],[PMT NO]])-ROW(PaymentSchedule[[#Headers],[PMT NO]])-2)+DAY(LoanStartDate),"")</f>
        <v/>
      </c>
      <c r="D20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09" s="9" t="str">
        <f>IF(PaymentSchedule[[#This Row],[PMT NO]]&lt;&gt;"",ScheduledPayment,"")</f>
        <v/>
      </c>
      <c r="F20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0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09" s="9" t="str">
        <f>IF(PaymentSchedule[[#This Row],[PMT NO]]&lt;&gt;"",PaymentSchedule[[#This Row],[TOTAL PAYMENT]]-PaymentSchedule[[#This Row],[INTEREST]],"")</f>
        <v/>
      </c>
      <c r="I209" s="9" t="str">
        <f>IF(PaymentSchedule[[#This Row],[PMT NO]]&lt;&gt;"",PaymentSchedule[[#This Row],[BEGINNING BALANCE]]*(InterestRate/PaymentsPerYear),"")</f>
        <v/>
      </c>
      <c r="J20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09" s="9" t="str">
        <f>IF(PaymentSchedule[[#This Row],[PMT NO]]&lt;&gt;"",SUM(INDEX([INTEREST],1,1):PaymentSchedule[[#This Row],[INTEREST]]),"")</f>
        <v/>
      </c>
    </row>
    <row r="210" spans="2:11">
      <c r="B210" s="6" t="str">
        <f>IF(LoanIsGood,IF(ROW()-ROW(PaymentSchedule[[#Headers],[PMT NO]])&gt;ScheduledNumberOfPayments,"",ROW()-ROW(PaymentSchedule[[#Headers],[PMT NO]])),"")</f>
        <v/>
      </c>
      <c r="C210" s="8" t="str">
        <f>IF(PaymentSchedule[[#This Row],[PMT NO]]&lt;&gt;"",EOMONTH(LoanStartDate,ROW(PaymentSchedule[[#This Row],[PMT NO]])-ROW(PaymentSchedule[[#Headers],[PMT NO]])-2)+DAY(LoanStartDate),"")</f>
        <v/>
      </c>
      <c r="D21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0" s="9" t="str">
        <f>IF(PaymentSchedule[[#This Row],[PMT NO]]&lt;&gt;"",ScheduledPayment,"")</f>
        <v/>
      </c>
      <c r="F21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0" s="9" t="str">
        <f>IF(PaymentSchedule[[#This Row],[PMT NO]]&lt;&gt;"",PaymentSchedule[[#This Row],[TOTAL PAYMENT]]-PaymentSchedule[[#This Row],[INTEREST]],"")</f>
        <v/>
      </c>
      <c r="I210" s="9" t="str">
        <f>IF(PaymentSchedule[[#This Row],[PMT NO]]&lt;&gt;"",PaymentSchedule[[#This Row],[BEGINNING BALANCE]]*(InterestRate/PaymentsPerYear),"")</f>
        <v/>
      </c>
      <c r="J21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0" s="9" t="str">
        <f>IF(PaymentSchedule[[#This Row],[PMT NO]]&lt;&gt;"",SUM(INDEX([INTEREST],1,1):PaymentSchedule[[#This Row],[INTEREST]]),"")</f>
        <v/>
      </c>
    </row>
    <row r="211" spans="2:11">
      <c r="B211" s="6" t="str">
        <f>IF(LoanIsGood,IF(ROW()-ROW(PaymentSchedule[[#Headers],[PMT NO]])&gt;ScheduledNumberOfPayments,"",ROW()-ROW(PaymentSchedule[[#Headers],[PMT NO]])),"")</f>
        <v/>
      </c>
      <c r="C211" s="8" t="str">
        <f>IF(PaymentSchedule[[#This Row],[PMT NO]]&lt;&gt;"",EOMONTH(LoanStartDate,ROW(PaymentSchedule[[#This Row],[PMT NO]])-ROW(PaymentSchedule[[#Headers],[PMT NO]])-2)+DAY(LoanStartDate),"")</f>
        <v/>
      </c>
      <c r="D21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1" s="9" t="str">
        <f>IF(PaymentSchedule[[#This Row],[PMT NO]]&lt;&gt;"",ScheduledPayment,"")</f>
        <v/>
      </c>
      <c r="F21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1" s="9" t="str">
        <f>IF(PaymentSchedule[[#This Row],[PMT NO]]&lt;&gt;"",PaymentSchedule[[#This Row],[TOTAL PAYMENT]]-PaymentSchedule[[#This Row],[INTEREST]],"")</f>
        <v/>
      </c>
      <c r="I211" s="9" t="str">
        <f>IF(PaymentSchedule[[#This Row],[PMT NO]]&lt;&gt;"",PaymentSchedule[[#This Row],[BEGINNING BALANCE]]*(InterestRate/PaymentsPerYear),"")</f>
        <v/>
      </c>
      <c r="J21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1" s="9" t="str">
        <f>IF(PaymentSchedule[[#This Row],[PMT NO]]&lt;&gt;"",SUM(INDEX([INTEREST],1,1):PaymentSchedule[[#This Row],[INTEREST]]),"")</f>
        <v/>
      </c>
    </row>
    <row r="212" spans="2:11">
      <c r="B212" s="6" t="str">
        <f>IF(LoanIsGood,IF(ROW()-ROW(PaymentSchedule[[#Headers],[PMT NO]])&gt;ScheduledNumberOfPayments,"",ROW()-ROW(PaymentSchedule[[#Headers],[PMT NO]])),"")</f>
        <v/>
      </c>
      <c r="C212" s="8" t="str">
        <f>IF(PaymentSchedule[[#This Row],[PMT NO]]&lt;&gt;"",EOMONTH(LoanStartDate,ROW(PaymentSchedule[[#This Row],[PMT NO]])-ROW(PaymentSchedule[[#Headers],[PMT NO]])-2)+DAY(LoanStartDate),"")</f>
        <v/>
      </c>
      <c r="D21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2" s="9" t="str">
        <f>IF(PaymentSchedule[[#This Row],[PMT NO]]&lt;&gt;"",ScheduledPayment,"")</f>
        <v/>
      </c>
      <c r="F21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2" s="9" t="str">
        <f>IF(PaymentSchedule[[#This Row],[PMT NO]]&lt;&gt;"",PaymentSchedule[[#This Row],[TOTAL PAYMENT]]-PaymentSchedule[[#This Row],[INTEREST]],"")</f>
        <v/>
      </c>
      <c r="I212" s="9" t="str">
        <f>IF(PaymentSchedule[[#This Row],[PMT NO]]&lt;&gt;"",PaymentSchedule[[#This Row],[BEGINNING BALANCE]]*(InterestRate/PaymentsPerYear),"")</f>
        <v/>
      </c>
      <c r="J21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2" s="9" t="str">
        <f>IF(PaymentSchedule[[#This Row],[PMT NO]]&lt;&gt;"",SUM(INDEX([INTEREST],1,1):PaymentSchedule[[#This Row],[INTEREST]]),"")</f>
        <v/>
      </c>
    </row>
    <row r="213" spans="2:11">
      <c r="B213" s="6" t="str">
        <f>IF(LoanIsGood,IF(ROW()-ROW(PaymentSchedule[[#Headers],[PMT NO]])&gt;ScheduledNumberOfPayments,"",ROW()-ROW(PaymentSchedule[[#Headers],[PMT NO]])),"")</f>
        <v/>
      </c>
      <c r="C213" s="8" t="str">
        <f>IF(PaymentSchedule[[#This Row],[PMT NO]]&lt;&gt;"",EOMONTH(LoanStartDate,ROW(PaymentSchedule[[#This Row],[PMT NO]])-ROW(PaymentSchedule[[#Headers],[PMT NO]])-2)+DAY(LoanStartDate),"")</f>
        <v/>
      </c>
      <c r="D21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3" s="9" t="str">
        <f>IF(PaymentSchedule[[#This Row],[PMT NO]]&lt;&gt;"",ScheduledPayment,"")</f>
        <v/>
      </c>
      <c r="F21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3" s="9" t="str">
        <f>IF(PaymentSchedule[[#This Row],[PMT NO]]&lt;&gt;"",PaymentSchedule[[#This Row],[TOTAL PAYMENT]]-PaymentSchedule[[#This Row],[INTEREST]],"")</f>
        <v/>
      </c>
      <c r="I213" s="9" t="str">
        <f>IF(PaymentSchedule[[#This Row],[PMT NO]]&lt;&gt;"",PaymentSchedule[[#This Row],[BEGINNING BALANCE]]*(InterestRate/PaymentsPerYear),"")</f>
        <v/>
      </c>
      <c r="J21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3" s="9" t="str">
        <f>IF(PaymentSchedule[[#This Row],[PMT NO]]&lt;&gt;"",SUM(INDEX([INTEREST],1,1):PaymentSchedule[[#This Row],[INTEREST]]),"")</f>
        <v/>
      </c>
    </row>
    <row r="214" spans="2:11">
      <c r="B214" s="6" t="str">
        <f>IF(LoanIsGood,IF(ROW()-ROW(PaymentSchedule[[#Headers],[PMT NO]])&gt;ScheduledNumberOfPayments,"",ROW()-ROW(PaymentSchedule[[#Headers],[PMT NO]])),"")</f>
        <v/>
      </c>
      <c r="C214" s="8" t="str">
        <f>IF(PaymentSchedule[[#This Row],[PMT NO]]&lt;&gt;"",EOMONTH(LoanStartDate,ROW(PaymentSchedule[[#This Row],[PMT NO]])-ROW(PaymentSchedule[[#Headers],[PMT NO]])-2)+DAY(LoanStartDate),"")</f>
        <v/>
      </c>
      <c r="D21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4" s="9" t="str">
        <f>IF(PaymentSchedule[[#This Row],[PMT NO]]&lt;&gt;"",ScheduledPayment,"")</f>
        <v/>
      </c>
      <c r="F21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4" s="9" t="str">
        <f>IF(PaymentSchedule[[#This Row],[PMT NO]]&lt;&gt;"",PaymentSchedule[[#This Row],[TOTAL PAYMENT]]-PaymentSchedule[[#This Row],[INTEREST]],"")</f>
        <v/>
      </c>
      <c r="I214" s="9" t="str">
        <f>IF(PaymentSchedule[[#This Row],[PMT NO]]&lt;&gt;"",PaymentSchedule[[#This Row],[BEGINNING BALANCE]]*(InterestRate/PaymentsPerYear),"")</f>
        <v/>
      </c>
      <c r="J21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4" s="9" t="str">
        <f>IF(PaymentSchedule[[#This Row],[PMT NO]]&lt;&gt;"",SUM(INDEX([INTEREST],1,1):PaymentSchedule[[#This Row],[INTEREST]]),"")</f>
        <v/>
      </c>
    </row>
    <row r="215" spans="2:11">
      <c r="B215" s="6" t="str">
        <f>IF(LoanIsGood,IF(ROW()-ROW(PaymentSchedule[[#Headers],[PMT NO]])&gt;ScheduledNumberOfPayments,"",ROW()-ROW(PaymentSchedule[[#Headers],[PMT NO]])),"")</f>
        <v/>
      </c>
      <c r="C215" s="8" t="str">
        <f>IF(PaymentSchedule[[#This Row],[PMT NO]]&lt;&gt;"",EOMONTH(LoanStartDate,ROW(PaymentSchedule[[#This Row],[PMT NO]])-ROW(PaymentSchedule[[#Headers],[PMT NO]])-2)+DAY(LoanStartDate),"")</f>
        <v/>
      </c>
      <c r="D21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5" s="9" t="str">
        <f>IF(PaymentSchedule[[#This Row],[PMT NO]]&lt;&gt;"",ScheduledPayment,"")</f>
        <v/>
      </c>
      <c r="F21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5" s="9" t="str">
        <f>IF(PaymentSchedule[[#This Row],[PMT NO]]&lt;&gt;"",PaymentSchedule[[#This Row],[TOTAL PAYMENT]]-PaymentSchedule[[#This Row],[INTEREST]],"")</f>
        <v/>
      </c>
      <c r="I215" s="9" t="str">
        <f>IF(PaymentSchedule[[#This Row],[PMT NO]]&lt;&gt;"",PaymentSchedule[[#This Row],[BEGINNING BALANCE]]*(InterestRate/PaymentsPerYear),"")</f>
        <v/>
      </c>
      <c r="J21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5" s="9" t="str">
        <f>IF(PaymentSchedule[[#This Row],[PMT NO]]&lt;&gt;"",SUM(INDEX([INTEREST],1,1):PaymentSchedule[[#This Row],[INTEREST]]),"")</f>
        <v/>
      </c>
    </row>
    <row r="216" spans="2:11">
      <c r="B216" s="6" t="str">
        <f>IF(LoanIsGood,IF(ROW()-ROW(PaymentSchedule[[#Headers],[PMT NO]])&gt;ScheduledNumberOfPayments,"",ROW()-ROW(PaymentSchedule[[#Headers],[PMT NO]])),"")</f>
        <v/>
      </c>
      <c r="C216" s="8" t="str">
        <f>IF(PaymentSchedule[[#This Row],[PMT NO]]&lt;&gt;"",EOMONTH(LoanStartDate,ROW(PaymentSchedule[[#This Row],[PMT NO]])-ROW(PaymentSchedule[[#Headers],[PMT NO]])-2)+DAY(LoanStartDate),"")</f>
        <v/>
      </c>
      <c r="D21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6" s="9" t="str">
        <f>IF(PaymentSchedule[[#This Row],[PMT NO]]&lt;&gt;"",ScheduledPayment,"")</f>
        <v/>
      </c>
      <c r="F21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6" s="9" t="str">
        <f>IF(PaymentSchedule[[#This Row],[PMT NO]]&lt;&gt;"",PaymentSchedule[[#This Row],[TOTAL PAYMENT]]-PaymentSchedule[[#This Row],[INTEREST]],"")</f>
        <v/>
      </c>
      <c r="I216" s="9" t="str">
        <f>IF(PaymentSchedule[[#This Row],[PMT NO]]&lt;&gt;"",PaymentSchedule[[#This Row],[BEGINNING BALANCE]]*(InterestRate/PaymentsPerYear),"")</f>
        <v/>
      </c>
      <c r="J21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6" s="9" t="str">
        <f>IF(PaymentSchedule[[#This Row],[PMT NO]]&lt;&gt;"",SUM(INDEX([INTEREST],1,1):PaymentSchedule[[#This Row],[INTEREST]]),"")</f>
        <v/>
      </c>
    </row>
    <row r="217" spans="2:11">
      <c r="B217" s="6" t="str">
        <f>IF(LoanIsGood,IF(ROW()-ROW(PaymentSchedule[[#Headers],[PMT NO]])&gt;ScheduledNumberOfPayments,"",ROW()-ROW(PaymentSchedule[[#Headers],[PMT NO]])),"")</f>
        <v/>
      </c>
      <c r="C217" s="8" t="str">
        <f>IF(PaymentSchedule[[#This Row],[PMT NO]]&lt;&gt;"",EOMONTH(LoanStartDate,ROW(PaymentSchedule[[#This Row],[PMT NO]])-ROW(PaymentSchedule[[#Headers],[PMT NO]])-2)+DAY(LoanStartDate),"")</f>
        <v/>
      </c>
      <c r="D21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7" s="9" t="str">
        <f>IF(PaymentSchedule[[#This Row],[PMT NO]]&lt;&gt;"",ScheduledPayment,"")</f>
        <v/>
      </c>
      <c r="F21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7" s="9" t="str">
        <f>IF(PaymentSchedule[[#This Row],[PMT NO]]&lt;&gt;"",PaymentSchedule[[#This Row],[TOTAL PAYMENT]]-PaymentSchedule[[#This Row],[INTEREST]],"")</f>
        <v/>
      </c>
      <c r="I217" s="9" t="str">
        <f>IF(PaymentSchedule[[#This Row],[PMT NO]]&lt;&gt;"",PaymentSchedule[[#This Row],[BEGINNING BALANCE]]*(InterestRate/PaymentsPerYear),"")</f>
        <v/>
      </c>
      <c r="J21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7" s="9" t="str">
        <f>IF(PaymentSchedule[[#This Row],[PMT NO]]&lt;&gt;"",SUM(INDEX([INTEREST],1,1):PaymentSchedule[[#This Row],[INTEREST]]),"")</f>
        <v/>
      </c>
    </row>
    <row r="218" spans="2:11">
      <c r="B218" s="6" t="str">
        <f>IF(LoanIsGood,IF(ROW()-ROW(PaymentSchedule[[#Headers],[PMT NO]])&gt;ScheduledNumberOfPayments,"",ROW()-ROW(PaymentSchedule[[#Headers],[PMT NO]])),"")</f>
        <v/>
      </c>
      <c r="C218" s="8" t="str">
        <f>IF(PaymentSchedule[[#This Row],[PMT NO]]&lt;&gt;"",EOMONTH(LoanStartDate,ROW(PaymentSchedule[[#This Row],[PMT NO]])-ROW(PaymentSchedule[[#Headers],[PMT NO]])-2)+DAY(LoanStartDate),"")</f>
        <v/>
      </c>
      <c r="D21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8" s="9" t="str">
        <f>IF(PaymentSchedule[[#This Row],[PMT NO]]&lt;&gt;"",ScheduledPayment,"")</f>
        <v/>
      </c>
      <c r="F21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8" s="9" t="str">
        <f>IF(PaymentSchedule[[#This Row],[PMT NO]]&lt;&gt;"",PaymentSchedule[[#This Row],[TOTAL PAYMENT]]-PaymentSchedule[[#This Row],[INTEREST]],"")</f>
        <v/>
      </c>
      <c r="I218" s="9" t="str">
        <f>IF(PaymentSchedule[[#This Row],[PMT NO]]&lt;&gt;"",PaymentSchedule[[#This Row],[BEGINNING BALANCE]]*(InterestRate/PaymentsPerYear),"")</f>
        <v/>
      </c>
      <c r="J21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8" s="9" t="str">
        <f>IF(PaymentSchedule[[#This Row],[PMT NO]]&lt;&gt;"",SUM(INDEX([INTEREST],1,1):PaymentSchedule[[#This Row],[INTEREST]]),"")</f>
        <v/>
      </c>
    </row>
    <row r="219" spans="2:11">
      <c r="B219" s="6" t="str">
        <f>IF(LoanIsGood,IF(ROW()-ROW(PaymentSchedule[[#Headers],[PMT NO]])&gt;ScheduledNumberOfPayments,"",ROW()-ROW(PaymentSchedule[[#Headers],[PMT NO]])),"")</f>
        <v/>
      </c>
      <c r="C219" s="8" t="str">
        <f>IF(PaymentSchedule[[#This Row],[PMT NO]]&lt;&gt;"",EOMONTH(LoanStartDate,ROW(PaymentSchedule[[#This Row],[PMT NO]])-ROW(PaymentSchedule[[#Headers],[PMT NO]])-2)+DAY(LoanStartDate),"")</f>
        <v/>
      </c>
      <c r="D21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19" s="9" t="str">
        <f>IF(PaymentSchedule[[#This Row],[PMT NO]]&lt;&gt;"",ScheduledPayment,"")</f>
        <v/>
      </c>
      <c r="F21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1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19" s="9" t="str">
        <f>IF(PaymentSchedule[[#This Row],[PMT NO]]&lt;&gt;"",PaymentSchedule[[#This Row],[TOTAL PAYMENT]]-PaymentSchedule[[#This Row],[INTEREST]],"")</f>
        <v/>
      </c>
      <c r="I219" s="9" t="str">
        <f>IF(PaymentSchedule[[#This Row],[PMT NO]]&lt;&gt;"",PaymentSchedule[[#This Row],[BEGINNING BALANCE]]*(InterestRate/PaymentsPerYear),"")</f>
        <v/>
      </c>
      <c r="J21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19" s="9" t="str">
        <f>IF(PaymentSchedule[[#This Row],[PMT NO]]&lt;&gt;"",SUM(INDEX([INTEREST],1,1):PaymentSchedule[[#This Row],[INTEREST]]),"")</f>
        <v/>
      </c>
    </row>
    <row r="220" spans="2:11">
      <c r="B220" s="6" t="str">
        <f>IF(LoanIsGood,IF(ROW()-ROW(PaymentSchedule[[#Headers],[PMT NO]])&gt;ScheduledNumberOfPayments,"",ROW()-ROW(PaymentSchedule[[#Headers],[PMT NO]])),"")</f>
        <v/>
      </c>
      <c r="C220" s="8" t="str">
        <f>IF(PaymentSchedule[[#This Row],[PMT NO]]&lt;&gt;"",EOMONTH(LoanStartDate,ROW(PaymentSchedule[[#This Row],[PMT NO]])-ROW(PaymentSchedule[[#Headers],[PMT NO]])-2)+DAY(LoanStartDate),"")</f>
        <v/>
      </c>
      <c r="D22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0" s="9" t="str">
        <f>IF(PaymentSchedule[[#This Row],[PMT NO]]&lt;&gt;"",ScheduledPayment,"")</f>
        <v/>
      </c>
      <c r="F22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0" s="9" t="str">
        <f>IF(PaymentSchedule[[#This Row],[PMT NO]]&lt;&gt;"",PaymentSchedule[[#This Row],[TOTAL PAYMENT]]-PaymentSchedule[[#This Row],[INTEREST]],"")</f>
        <v/>
      </c>
      <c r="I220" s="9" t="str">
        <f>IF(PaymentSchedule[[#This Row],[PMT NO]]&lt;&gt;"",PaymentSchedule[[#This Row],[BEGINNING BALANCE]]*(InterestRate/PaymentsPerYear),"")</f>
        <v/>
      </c>
      <c r="J22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0" s="9" t="str">
        <f>IF(PaymentSchedule[[#This Row],[PMT NO]]&lt;&gt;"",SUM(INDEX([INTEREST],1,1):PaymentSchedule[[#This Row],[INTEREST]]),"")</f>
        <v/>
      </c>
    </row>
    <row r="221" spans="2:11">
      <c r="B221" s="6" t="str">
        <f>IF(LoanIsGood,IF(ROW()-ROW(PaymentSchedule[[#Headers],[PMT NO]])&gt;ScheduledNumberOfPayments,"",ROW()-ROW(PaymentSchedule[[#Headers],[PMT NO]])),"")</f>
        <v/>
      </c>
      <c r="C221" s="8" t="str">
        <f>IF(PaymentSchedule[[#This Row],[PMT NO]]&lt;&gt;"",EOMONTH(LoanStartDate,ROW(PaymentSchedule[[#This Row],[PMT NO]])-ROW(PaymentSchedule[[#Headers],[PMT NO]])-2)+DAY(LoanStartDate),"")</f>
        <v/>
      </c>
      <c r="D22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1" s="9" t="str">
        <f>IF(PaymentSchedule[[#This Row],[PMT NO]]&lt;&gt;"",ScheduledPayment,"")</f>
        <v/>
      </c>
      <c r="F22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1" s="9" t="str">
        <f>IF(PaymentSchedule[[#This Row],[PMT NO]]&lt;&gt;"",PaymentSchedule[[#This Row],[TOTAL PAYMENT]]-PaymentSchedule[[#This Row],[INTEREST]],"")</f>
        <v/>
      </c>
      <c r="I221" s="9" t="str">
        <f>IF(PaymentSchedule[[#This Row],[PMT NO]]&lt;&gt;"",PaymentSchedule[[#This Row],[BEGINNING BALANCE]]*(InterestRate/PaymentsPerYear),"")</f>
        <v/>
      </c>
      <c r="J22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1" s="9" t="str">
        <f>IF(PaymentSchedule[[#This Row],[PMT NO]]&lt;&gt;"",SUM(INDEX([INTEREST],1,1):PaymentSchedule[[#This Row],[INTEREST]]),"")</f>
        <v/>
      </c>
    </row>
    <row r="222" spans="2:11">
      <c r="B222" s="6" t="str">
        <f>IF(LoanIsGood,IF(ROW()-ROW(PaymentSchedule[[#Headers],[PMT NO]])&gt;ScheduledNumberOfPayments,"",ROW()-ROW(PaymentSchedule[[#Headers],[PMT NO]])),"")</f>
        <v/>
      </c>
      <c r="C222" s="8" t="str">
        <f>IF(PaymentSchedule[[#This Row],[PMT NO]]&lt;&gt;"",EOMONTH(LoanStartDate,ROW(PaymentSchedule[[#This Row],[PMT NO]])-ROW(PaymentSchedule[[#Headers],[PMT NO]])-2)+DAY(LoanStartDate),"")</f>
        <v/>
      </c>
      <c r="D22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2" s="9" t="str">
        <f>IF(PaymentSchedule[[#This Row],[PMT NO]]&lt;&gt;"",ScheduledPayment,"")</f>
        <v/>
      </c>
      <c r="F22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2" s="9" t="str">
        <f>IF(PaymentSchedule[[#This Row],[PMT NO]]&lt;&gt;"",PaymentSchedule[[#This Row],[TOTAL PAYMENT]]-PaymentSchedule[[#This Row],[INTEREST]],"")</f>
        <v/>
      </c>
      <c r="I222" s="9" t="str">
        <f>IF(PaymentSchedule[[#This Row],[PMT NO]]&lt;&gt;"",PaymentSchedule[[#This Row],[BEGINNING BALANCE]]*(InterestRate/PaymentsPerYear),"")</f>
        <v/>
      </c>
      <c r="J22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2" s="9" t="str">
        <f>IF(PaymentSchedule[[#This Row],[PMT NO]]&lt;&gt;"",SUM(INDEX([INTEREST],1,1):PaymentSchedule[[#This Row],[INTEREST]]),"")</f>
        <v/>
      </c>
    </row>
    <row r="223" spans="2:11">
      <c r="B223" s="6" t="str">
        <f>IF(LoanIsGood,IF(ROW()-ROW(PaymentSchedule[[#Headers],[PMT NO]])&gt;ScheduledNumberOfPayments,"",ROW()-ROW(PaymentSchedule[[#Headers],[PMT NO]])),"")</f>
        <v/>
      </c>
      <c r="C223" s="8" t="str">
        <f>IF(PaymentSchedule[[#This Row],[PMT NO]]&lt;&gt;"",EOMONTH(LoanStartDate,ROW(PaymentSchedule[[#This Row],[PMT NO]])-ROW(PaymentSchedule[[#Headers],[PMT NO]])-2)+DAY(LoanStartDate),"")</f>
        <v/>
      </c>
      <c r="D22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3" s="9" t="str">
        <f>IF(PaymentSchedule[[#This Row],[PMT NO]]&lt;&gt;"",ScheduledPayment,"")</f>
        <v/>
      </c>
      <c r="F22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3" s="9" t="str">
        <f>IF(PaymentSchedule[[#This Row],[PMT NO]]&lt;&gt;"",PaymentSchedule[[#This Row],[TOTAL PAYMENT]]-PaymentSchedule[[#This Row],[INTEREST]],"")</f>
        <v/>
      </c>
      <c r="I223" s="9" t="str">
        <f>IF(PaymentSchedule[[#This Row],[PMT NO]]&lt;&gt;"",PaymentSchedule[[#This Row],[BEGINNING BALANCE]]*(InterestRate/PaymentsPerYear),"")</f>
        <v/>
      </c>
      <c r="J22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3" s="9" t="str">
        <f>IF(PaymentSchedule[[#This Row],[PMT NO]]&lt;&gt;"",SUM(INDEX([INTEREST],1,1):PaymentSchedule[[#This Row],[INTEREST]]),"")</f>
        <v/>
      </c>
    </row>
    <row r="224" spans="2:11">
      <c r="B224" s="6" t="str">
        <f>IF(LoanIsGood,IF(ROW()-ROW(PaymentSchedule[[#Headers],[PMT NO]])&gt;ScheduledNumberOfPayments,"",ROW()-ROW(PaymentSchedule[[#Headers],[PMT NO]])),"")</f>
        <v/>
      </c>
      <c r="C224" s="8" t="str">
        <f>IF(PaymentSchedule[[#This Row],[PMT NO]]&lt;&gt;"",EOMONTH(LoanStartDate,ROW(PaymentSchedule[[#This Row],[PMT NO]])-ROW(PaymentSchedule[[#Headers],[PMT NO]])-2)+DAY(LoanStartDate),"")</f>
        <v/>
      </c>
      <c r="D22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4" s="9" t="str">
        <f>IF(PaymentSchedule[[#This Row],[PMT NO]]&lt;&gt;"",ScheduledPayment,"")</f>
        <v/>
      </c>
      <c r="F22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4" s="9" t="str">
        <f>IF(PaymentSchedule[[#This Row],[PMT NO]]&lt;&gt;"",PaymentSchedule[[#This Row],[TOTAL PAYMENT]]-PaymentSchedule[[#This Row],[INTEREST]],"")</f>
        <v/>
      </c>
      <c r="I224" s="9" t="str">
        <f>IF(PaymentSchedule[[#This Row],[PMT NO]]&lt;&gt;"",PaymentSchedule[[#This Row],[BEGINNING BALANCE]]*(InterestRate/PaymentsPerYear),"")</f>
        <v/>
      </c>
      <c r="J22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4" s="9" t="str">
        <f>IF(PaymentSchedule[[#This Row],[PMT NO]]&lt;&gt;"",SUM(INDEX([INTEREST],1,1):PaymentSchedule[[#This Row],[INTEREST]]),"")</f>
        <v/>
      </c>
    </row>
    <row r="225" spans="2:11">
      <c r="B225" s="6" t="str">
        <f>IF(LoanIsGood,IF(ROW()-ROW(PaymentSchedule[[#Headers],[PMT NO]])&gt;ScheduledNumberOfPayments,"",ROW()-ROW(PaymentSchedule[[#Headers],[PMT NO]])),"")</f>
        <v/>
      </c>
      <c r="C225" s="8" t="str">
        <f>IF(PaymentSchedule[[#This Row],[PMT NO]]&lt;&gt;"",EOMONTH(LoanStartDate,ROW(PaymentSchedule[[#This Row],[PMT NO]])-ROW(PaymentSchedule[[#Headers],[PMT NO]])-2)+DAY(LoanStartDate),"")</f>
        <v/>
      </c>
      <c r="D22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5" s="9" t="str">
        <f>IF(PaymentSchedule[[#This Row],[PMT NO]]&lt;&gt;"",ScheduledPayment,"")</f>
        <v/>
      </c>
      <c r="F22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5" s="9" t="str">
        <f>IF(PaymentSchedule[[#This Row],[PMT NO]]&lt;&gt;"",PaymentSchedule[[#This Row],[TOTAL PAYMENT]]-PaymentSchedule[[#This Row],[INTEREST]],"")</f>
        <v/>
      </c>
      <c r="I225" s="9" t="str">
        <f>IF(PaymentSchedule[[#This Row],[PMT NO]]&lt;&gt;"",PaymentSchedule[[#This Row],[BEGINNING BALANCE]]*(InterestRate/PaymentsPerYear),"")</f>
        <v/>
      </c>
      <c r="J22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5" s="9" t="str">
        <f>IF(PaymentSchedule[[#This Row],[PMT NO]]&lt;&gt;"",SUM(INDEX([INTEREST],1,1):PaymentSchedule[[#This Row],[INTEREST]]),"")</f>
        <v/>
      </c>
    </row>
    <row r="226" spans="2:11">
      <c r="B226" s="6" t="str">
        <f>IF(LoanIsGood,IF(ROW()-ROW(PaymentSchedule[[#Headers],[PMT NO]])&gt;ScheduledNumberOfPayments,"",ROW()-ROW(PaymentSchedule[[#Headers],[PMT NO]])),"")</f>
        <v/>
      </c>
      <c r="C226" s="8" t="str">
        <f>IF(PaymentSchedule[[#This Row],[PMT NO]]&lt;&gt;"",EOMONTH(LoanStartDate,ROW(PaymentSchedule[[#This Row],[PMT NO]])-ROW(PaymentSchedule[[#Headers],[PMT NO]])-2)+DAY(LoanStartDate),"")</f>
        <v/>
      </c>
      <c r="D22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6" s="9" t="str">
        <f>IF(PaymentSchedule[[#This Row],[PMT NO]]&lt;&gt;"",ScheduledPayment,"")</f>
        <v/>
      </c>
      <c r="F22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6" s="9" t="str">
        <f>IF(PaymentSchedule[[#This Row],[PMT NO]]&lt;&gt;"",PaymentSchedule[[#This Row],[TOTAL PAYMENT]]-PaymentSchedule[[#This Row],[INTEREST]],"")</f>
        <v/>
      </c>
      <c r="I226" s="9" t="str">
        <f>IF(PaymentSchedule[[#This Row],[PMT NO]]&lt;&gt;"",PaymentSchedule[[#This Row],[BEGINNING BALANCE]]*(InterestRate/PaymentsPerYear),"")</f>
        <v/>
      </c>
      <c r="J22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6" s="9" t="str">
        <f>IF(PaymentSchedule[[#This Row],[PMT NO]]&lt;&gt;"",SUM(INDEX([INTEREST],1,1):PaymentSchedule[[#This Row],[INTEREST]]),"")</f>
        <v/>
      </c>
    </row>
    <row r="227" spans="2:11">
      <c r="B227" s="6" t="str">
        <f>IF(LoanIsGood,IF(ROW()-ROW(PaymentSchedule[[#Headers],[PMT NO]])&gt;ScheduledNumberOfPayments,"",ROW()-ROW(PaymentSchedule[[#Headers],[PMT NO]])),"")</f>
        <v/>
      </c>
      <c r="C227" s="8" t="str">
        <f>IF(PaymentSchedule[[#This Row],[PMT NO]]&lt;&gt;"",EOMONTH(LoanStartDate,ROW(PaymentSchedule[[#This Row],[PMT NO]])-ROW(PaymentSchedule[[#Headers],[PMT NO]])-2)+DAY(LoanStartDate),"")</f>
        <v/>
      </c>
      <c r="D22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7" s="9" t="str">
        <f>IF(PaymentSchedule[[#This Row],[PMT NO]]&lt;&gt;"",ScheduledPayment,"")</f>
        <v/>
      </c>
      <c r="F22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7" s="9" t="str">
        <f>IF(PaymentSchedule[[#This Row],[PMT NO]]&lt;&gt;"",PaymentSchedule[[#This Row],[TOTAL PAYMENT]]-PaymentSchedule[[#This Row],[INTEREST]],"")</f>
        <v/>
      </c>
      <c r="I227" s="9" t="str">
        <f>IF(PaymentSchedule[[#This Row],[PMT NO]]&lt;&gt;"",PaymentSchedule[[#This Row],[BEGINNING BALANCE]]*(InterestRate/PaymentsPerYear),"")</f>
        <v/>
      </c>
      <c r="J22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7" s="9" t="str">
        <f>IF(PaymentSchedule[[#This Row],[PMT NO]]&lt;&gt;"",SUM(INDEX([INTEREST],1,1):PaymentSchedule[[#This Row],[INTEREST]]),"")</f>
        <v/>
      </c>
    </row>
    <row r="228" spans="2:11">
      <c r="B228" s="6" t="str">
        <f>IF(LoanIsGood,IF(ROW()-ROW(PaymentSchedule[[#Headers],[PMT NO]])&gt;ScheduledNumberOfPayments,"",ROW()-ROW(PaymentSchedule[[#Headers],[PMT NO]])),"")</f>
        <v/>
      </c>
      <c r="C228" s="8" t="str">
        <f>IF(PaymentSchedule[[#This Row],[PMT NO]]&lt;&gt;"",EOMONTH(LoanStartDate,ROW(PaymentSchedule[[#This Row],[PMT NO]])-ROW(PaymentSchedule[[#Headers],[PMT NO]])-2)+DAY(LoanStartDate),"")</f>
        <v/>
      </c>
      <c r="D22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8" s="9" t="str">
        <f>IF(PaymentSchedule[[#This Row],[PMT NO]]&lt;&gt;"",ScheduledPayment,"")</f>
        <v/>
      </c>
      <c r="F22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8" s="9" t="str">
        <f>IF(PaymentSchedule[[#This Row],[PMT NO]]&lt;&gt;"",PaymentSchedule[[#This Row],[TOTAL PAYMENT]]-PaymentSchedule[[#This Row],[INTEREST]],"")</f>
        <v/>
      </c>
      <c r="I228" s="9" t="str">
        <f>IF(PaymentSchedule[[#This Row],[PMT NO]]&lt;&gt;"",PaymentSchedule[[#This Row],[BEGINNING BALANCE]]*(InterestRate/PaymentsPerYear),"")</f>
        <v/>
      </c>
      <c r="J22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8" s="9" t="str">
        <f>IF(PaymentSchedule[[#This Row],[PMT NO]]&lt;&gt;"",SUM(INDEX([INTEREST],1,1):PaymentSchedule[[#This Row],[INTEREST]]),"")</f>
        <v/>
      </c>
    </row>
    <row r="229" spans="2:11">
      <c r="B229" s="6" t="str">
        <f>IF(LoanIsGood,IF(ROW()-ROW(PaymentSchedule[[#Headers],[PMT NO]])&gt;ScheduledNumberOfPayments,"",ROW()-ROW(PaymentSchedule[[#Headers],[PMT NO]])),"")</f>
        <v/>
      </c>
      <c r="C229" s="8" t="str">
        <f>IF(PaymentSchedule[[#This Row],[PMT NO]]&lt;&gt;"",EOMONTH(LoanStartDate,ROW(PaymentSchedule[[#This Row],[PMT NO]])-ROW(PaymentSchedule[[#Headers],[PMT NO]])-2)+DAY(LoanStartDate),"")</f>
        <v/>
      </c>
      <c r="D22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29" s="9" t="str">
        <f>IF(PaymentSchedule[[#This Row],[PMT NO]]&lt;&gt;"",ScheduledPayment,"")</f>
        <v/>
      </c>
      <c r="F22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2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29" s="9" t="str">
        <f>IF(PaymentSchedule[[#This Row],[PMT NO]]&lt;&gt;"",PaymentSchedule[[#This Row],[TOTAL PAYMENT]]-PaymentSchedule[[#This Row],[INTEREST]],"")</f>
        <v/>
      </c>
      <c r="I229" s="9" t="str">
        <f>IF(PaymentSchedule[[#This Row],[PMT NO]]&lt;&gt;"",PaymentSchedule[[#This Row],[BEGINNING BALANCE]]*(InterestRate/PaymentsPerYear),"")</f>
        <v/>
      </c>
      <c r="J22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29" s="9" t="str">
        <f>IF(PaymentSchedule[[#This Row],[PMT NO]]&lt;&gt;"",SUM(INDEX([INTEREST],1,1):PaymentSchedule[[#This Row],[INTEREST]]),"")</f>
        <v/>
      </c>
    </row>
    <row r="230" spans="2:11">
      <c r="B230" s="6" t="str">
        <f>IF(LoanIsGood,IF(ROW()-ROW(PaymentSchedule[[#Headers],[PMT NO]])&gt;ScheduledNumberOfPayments,"",ROW()-ROW(PaymentSchedule[[#Headers],[PMT NO]])),"")</f>
        <v/>
      </c>
      <c r="C230" s="8" t="str">
        <f>IF(PaymentSchedule[[#This Row],[PMT NO]]&lt;&gt;"",EOMONTH(LoanStartDate,ROW(PaymentSchedule[[#This Row],[PMT NO]])-ROW(PaymentSchedule[[#Headers],[PMT NO]])-2)+DAY(LoanStartDate),"")</f>
        <v/>
      </c>
      <c r="D23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0" s="9" t="str">
        <f>IF(PaymentSchedule[[#This Row],[PMT NO]]&lt;&gt;"",ScheduledPayment,"")</f>
        <v/>
      </c>
      <c r="F23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0" s="9" t="str">
        <f>IF(PaymentSchedule[[#This Row],[PMT NO]]&lt;&gt;"",PaymentSchedule[[#This Row],[TOTAL PAYMENT]]-PaymentSchedule[[#This Row],[INTEREST]],"")</f>
        <v/>
      </c>
      <c r="I230" s="9" t="str">
        <f>IF(PaymentSchedule[[#This Row],[PMT NO]]&lt;&gt;"",PaymentSchedule[[#This Row],[BEGINNING BALANCE]]*(InterestRate/PaymentsPerYear),"")</f>
        <v/>
      </c>
      <c r="J23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0" s="9" t="str">
        <f>IF(PaymentSchedule[[#This Row],[PMT NO]]&lt;&gt;"",SUM(INDEX([INTEREST],1,1):PaymentSchedule[[#This Row],[INTEREST]]),"")</f>
        <v/>
      </c>
    </row>
    <row r="231" spans="2:11">
      <c r="B231" s="6" t="str">
        <f>IF(LoanIsGood,IF(ROW()-ROW(PaymentSchedule[[#Headers],[PMT NO]])&gt;ScheduledNumberOfPayments,"",ROW()-ROW(PaymentSchedule[[#Headers],[PMT NO]])),"")</f>
        <v/>
      </c>
      <c r="C231" s="8" t="str">
        <f>IF(PaymentSchedule[[#This Row],[PMT NO]]&lt;&gt;"",EOMONTH(LoanStartDate,ROW(PaymentSchedule[[#This Row],[PMT NO]])-ROW(PaymentSchedule[[#Headers],[PMT NO]])-2)+DAY(LoanStartDate),"")</f>
        <v/>
      </c>
      <c r="D23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1" s="9" t="str">
        <f>IF(PaymentSchedule[[#This Row],[PMT NO]]&lt;&gt;"",ScheduledPayment,"")</f>
        <v/>
      </c>
      <c r="F23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1" s="9" t="str">
        <f>IF(PaymentSchedule[[#This Row],[PMT NO]]&lt;&gt;"",PaymentSchedule[[#This Row],[TOTAL PAYMENT]]-PaymentSchedule[[#This Row],[INTEREST]],"")</f>
        <v/>
      </c>
      <c r="I231" s="9" t="str">
        <f>IF(PaymentSchedule[[#This Row],[PMT NO]]&lt;&gt;"",PaymentSchedule[[#This Row],[BEGINNING BALANCE]]*(InterestRate/PaymentsPerYear),"")</f>
        <v/>
      </c>
      <c r="J23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1" s="9" t="str">
        <f>IF(PaymentSchedule[[#This Row],[PMT NO]]&lt;&gt;"",SUM(INDEX([INTEREST],1,1):PaymentSchedule[[#This Row],[INTEREST]]),"")</f>
        <v/>
      </c>
    </row>
    <row r="232" spans="2:11">
      <c r="B232" s="6" t="str">
        <f>IF(LoanIsGood,IF(ROW()-ROW(PaymentSchedule[[#Headers],[PMT NO]])&gt;ScheduledNumberOfPayments,"",ROW()-ROW(PaymentSchedule[[#Headers],[PMT NO]])),"")</f>
        <v/>
      </c>
      <c r="C232" s="8" t="str">
        <f>IF(PaymentSchedule[[#This Row],[PMT NO]]&lt;&gt;"",EOMONTH(LoanStartDate,ROW(PaymentSchedule[[#This Row],[PMT NO]])-ROW(PaymentSchedule[[#Headers],[PMT NO]])-2)+DAY(LoanStartDate),"")</f>
        <v/>
      </c>
      <c r="D23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2" s="9" t="str">
        <f>IF(PaymentSchedule[[#This Row],[PMT NO]]&lt;&gt;"",ScheduledPayment,"")</f>
        <v/>
      </c>
      <c r="F23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2" s="9" t="str">
        <f>IF(PaymentSchedule[[#This Row],[PMT NO]]&lt;&gt;"",PaymentSchedule[[#This Row],[TOTAL PAYMENT]]-PaymentSchedule[[#This Row],[INTEREST]],"")</f>
        <v/>
      </c>
      <c r="I232" s="9" t="str">
        <f>IF(PaymentSchedule[[#This Row],[PMT NO]]&lt;&gt;"",PaymentSchedule[[#This Row],[BEGINNING BALANCE]]*(InterestRate/PaymentsPerYear),"")</f>
        <v/>
      </c>
      <c r="J23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2" s="9" t="str">
        <f>IF(PaymentSchedule[[#This Row],[PMT NO]]&lt;&gt;"",SUM(INDEX([INTEREST],1,1):PaymentSchedule[[#This Row],[INTEREST]]),"")</f>
        <v/>
      </c>
    </row>
    <row r="233" spans="2:11">
      <c r="B233" s="6" t="str">
        <f>IF(LoanIsGood,IF(ROW()-ROW(PaymentSchedule[[#Headers],[PMT NO]])&gt;ScheduledNumberOfPayments,"",ROW()-ROW(PaymentSchedule[[#Headers],[PMT NO]])),"")</f>
        <v/>
      </c>
      <c r="C233" s="8" t="str">
        <f>IF(PaymentSchedule[[#This Row],[PMT NO]]&lt;&gt;"",EOMONTH(LoanStartDate,ROW(PaymentSchedule[[#This Row],[PMT NO]])-ROW(PaymentSchedule[[#Headers],[PMT NO]])-2)+DAY(LoanStartDate),"")</f>
        <v/>
      </c>
      <c r="D23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3" s="9" t="str">
        <f>IF(PaymentSchedule[[#This Row],[PMT NO]]&lt;&gt;"",ScheduledPayment,"")</f>
        <v/>
      </c>
      <c r="F23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3" s="9" t="str">
        <f>IF(PaymentSchedule[[#This Row],[PMT NO]]&lt;&gt;"",PaymentSchedule[[#This Row],[TOTAL PAYMENT]]-PaymentSchedule[[#This Row],[INTEREST]],"")</f>
        <v/>
      </c>
      <c r="I233" s="9" t="str">
        <f>IF(PaymentSchedule[[#This Row],[PMT NO]]&lt;&gt;"",PaymentSchedule[[#This Row],[BEGINNING BALANCE]]*(InterestRate/PaymentsPerYear),"")</f>
        <v/>
      </c>
      <c r="J23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3" s="9" t="str">
        <f>IF(PaymentSchedule[[#This Row],[PMT NO]]&lt;&gt;"",SUM(INDEX([INTEREST],1,1):PaymentSchedule[[#This Row],[INTEREST]]),"")</f>
        <v/>
      </c>
    </row>
    <row r="234" spans="2:11">
      <c r="B234" s="6" t="str">
        <f>IF(LoanIsGood,IF(ROW()-ROW(PaymentSchedule[[#Headers],[PMT NO]])&gt;ScheduledNumberOfPayments,"",ROW()-ROW(PaymentSchedule[[#Headers],[PMT NO]])),"")</f>
        <v/>
      </c>
      <c r="C234" s="8" t="str">
        <f>IF(PaymentSchedule[[#This Row],[PMT NO]]&lt;&gt;"",EOMONTH(LoanStartDate,ROW(PaymentSchedule[[#This Row],[PMT NO]])-ROW(PaymentSchedule[[#Headers],[PMT NO]])-2)+DAY(LoanStartDate),"")</f>
        <v/>
      </c>
      <c r="D23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4" s="9" t="str">
        <f>IF(PaymentSchedule[[#This Row],[PMT NO]]&lt;&gt;"",ScheduledPayment,"")</f>
        <v/>
      </c>
      <c r="F23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4" s="9" t="str">
        <f>IF(PaymentSchedule[[#This Row],[PMT NO]]&lt;&gt;"",PaymentSchedule[[#This Row],[TOTAL PAYMENT]]-PaymentSchedule[[#This Row],[INTEREST]],"")</f>
        <v/>
      </c>
      <c r="I234" s="9" t="str">
        <f>IF(PaymentSchedule[[#This Row],[PMT NO]]&lt;&gt;"",PaymentSchedule[[#This Row],[BEGINNING BALANCE]]*(InterestRate/PaymentsPerYear),"")</f>
        <v/>
      </c>
      <c r="J23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4" s="9" t="str">
        <f>IF(PaymentSchedule[[#This Row],[PMT NO]]&lt;&gt;"",SUM(INDEX([INTEREST],1,1):PaymentSchedule[[#This Row],[INTEREST]]),"")</f>
        <v/>
      </c>
    </row>
    <row r="235" spans="2:11">
      <c r="B235" s="6" t="str">
        <f>IF(LoanIsGood,IF(ROW()-ROW(PaymentSchedule[[#Headers],[PMT NO]])&gt;ScheduledNumberOfPayments,"",ROW()-ROW(PaymentSchedule[[#Headers],[PMT NO]])),"")</f>
        <v/>
      </c>
      <c r="C235" s="8" t="str">
        <f>IF(PaymentSchedule[[#This Row],[PMT NO]]&lt;&gt;"",EOMONTH(LoanStartDate,ROW(PaymentSchedule[[#This Row],[PMT NO]])-ROW(PaymentSchedule[[#Headers],[PMT NO]])-2)+DAY(LoanStartDate),"")</f>
        <v/>
      </c>
      <c r="D23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5" s="9" t="str">
        <f>IF(PaymentSchedule[[#This Row],[PMT NO]]&lt;&gt;"",ScheduledPayment,"")</f>
        <v/>
      </c>
      <c r="F23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5" s="9" t="str">
        <f>IF(PaymentSchedule[[#This Row],[PMT NO]]&lt;&gt;"",PaymentSchedule[[#This Row],[TOTAL PAYMENT]]-PaymentSchedule[[#This Row],[INTEREST]],"")</f>
        <v/>
      </c>
      <c r="I235" s="9" t="str">
        <f>IF(PaymentSchedule[[#This Row],[PMT NO]]&lt;&gt;"",PaymentSchedule[[#This Row],[BEGINNING BALANCE]]*(InterestRate/PaymentsPerYear),"")</f>
        <v/>
      </c>
      <c r="J23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5" s="9" t="str">
        <f>IF(PaymentSchedule[[#This Row],[PMT NO]]&lt;&gt;"",SUM(INDEX([INTEREST],1,1):PaymentSchedule[[#This Row],[INTEREST]]),"")</f>
        <v/>
      </c>
    </row>
    <row r="236" spans="2:11">
      <c r="B236" s="6" t="str">
        <f>IF(LoanIsGood,IF(ROW()-ROW(PaymentSchedule[[#Headers],[PMT NO]])&gt;ScheduledNumberOfPayments,"",ROW()-ROW(PaymentSchedule[[#Headers],[PMT NO]])),"")</f>
        <v/>
      </c>
      <c r="C236" s="8" t="str">
        <f>IF(PaymentSchedule[[#This Row],[PMT NO]]&lt;&gt;"",EOMONTH(LoanStartDate,ROW(PaymentSchedule[[#This Row],[PMT NO]])-ROW(PaymentSchedule[[#Headers],[PMT NO]])-2)+DAY(LoanStartDate),"")</f>
        <v/>
      </c>
      <c r="D23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6" s="9" t="str">
        <f>IF(PaymentSchedule[[#This Row],[PMT NO]]&lt;&gt;"",ScheduledPayment,"")</f>
        <v/>
      </c>
      <c r="F23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6" s="9" t="str">
        <f>IF(PaymentSchedule[[#This Row],[PMT NO]]&lt;&gt;"",PaymentSchedule[[#This Row],[TOTAL PAYMENT]]-PaymentSchedule[[#This Row],[INTEREST]],"")</f>
        <v/>
      </c>
      <c r="I236" s="9" t="str">
        <f>IF(PaymentSchedule[[#This Row],[PMT NO]]&lt;&gt;"",PaymentSchedule[[#This Row],[BEGINNING BALANCE]]*(InterestRate/PaymentsPerYear),"")</f>
        <v/>
      </c>
      <c r="J23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6" s="9" t="str">
        <f>IF(PaymentSchedule[[#This Row],[PMT NO]]&lt;&gt;"",SUM(INDEX([INTEREST],1,1):PaymentSchedule[[#This Row],[INTEREST]]),"")</f>
        <v/>
      </c>
    </row>
    <row r="237" spans="2:11">
      <c r="B237" s="6" t="str">
        <f>IF(LoanIsGood,IF(ROW()-ROW(PaymentSchedule[[#Headers],[PMT NO]])&gt;ScheduledNumberOfPayments,"",ROW()-ROW(PaymentSchedule[[#Headers],[PMT NO]])),"")</f>
        <v/>
      </c>
      <c r="C237" s="8" t="str">
        <f>IF(PaymentSchedule[[#This Row],[PMT NO]]&lt;&gt;"",EOMONTH(LoanStartDate,ROW(PaymentSchedule[[#This Row],[PMT NO]])-ROW(PaymentSchedule[[#Headers],[PMT NO]])-2)+DAY(LoanStartDate),"")</f>
        <v/>
      </c>
      <c r="D23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7" s="9" t="str">
        <f>IF(PaymentSchedule[[#This Row],[PMT NO]]&lt;&gt;"",ScheduledPayment,"")</f>
        <v/>
      </c>
      <c r="F23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7" s="9" t="str">
        <f>IF(PaymentSchedule[[#This Row],[PMT NO]]&lt;&gt;"",PaymentSchedule[[#This Row],[TOTAL PAYMENT]]-PaymentSchedule[[#This Row],[INTEREST]],"")</f>
        <v/>
      </c>
      <c r="I237" s="9" t="str">
        <f>IF(PaymentSchedule[[#This Row],[PMT NO]]&lt;&gt;"",PaymentSchedule[[#This Row],[BEGINNING BALANCE]]*(InterestRate/PaymentsPerYear),"")</f>
        <v/>
      </c>
      <c r="J23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7" s="9" t="str">
        <f>IF(PaymentSchedule[[#This Row],[PMT NO]]&lt;&gt;"",SUM(INDEX([INTEREST],1,1):PaymentSchedule[[#This Row],[INTEREST]]),"")</f>
        <v/>
      </c>
    </row>
    <row r="238" spans="2:11">
      <c r="B238" s="6" t="str">
        <f>IF(LoanIsGood,IF(ROW()-ROW(PaymentSchedule[[#Headers],[PMT NO]])&gt;ScheduledNumberOfPayments,"",ROW()-ROW(PaymentSchedule[[#Headers],[PMT NO]])),"")</f>
        <v/>
      </c>
      <c r="C238" s="8" t="str">
        <f>IF(PaymentSchedule[[#This Row],[PMT NO]]&lt;&gt;"",EOMONTH(LoanStartDate,ROW(PaymentSchedule[[#This Row],[PMT NO]])-ROW(PaymentSchedule[[#Headers],[PMT NO]])-2)+DAY(LoanStartDate),"")</f>
        <v/>
      </c>
      <c r="D23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8" s="9" t="str">
        <f>IF(PaymentSchedule[[#This Row],[PMT NO]]&lt;&gt;"",ScheduledPayment,"")</f>
        <v/>
      </c>
      <c r="F23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8" s="9" t="str">
        <f>IF(PaymentSchedule[[#This Row],[PMT NO]]&lt;&gt;"",PaymentSchedule[[#This Row],[TOTAL PAYMENT]]-PaymentSchedule[[#This Row],[INTEREST]],"")</f>
        <v/>
      </c>
      <c r="I238" s="9" t="str">
        <f>IF(PaymentSchedule[[#This Row],[PMT NO]]&lt;&gt;"",PaymentSchedule[[#This Row],[BEGINNING BALANCE]]*(InterestRate/PaymentsPerYear),"")</f>
        <v/>
      </c>
      <c r="J23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8" s="9" t="str">
        <f>IF(PaymentSchedule[[#This Row],[PMT NO]]&lt;&gt;"",SUM(INDEX([INTEREST],1,1):PaymentSchedule[[#This Row],[INTEREST]]),"")</f>
        <v/>
      </c>
    </row>
    <row r="239" spans="2:11">
      <c r="B239" s="6" t="str">
        <f>IF(LoanIsGood,IF(ROW()-ROW(PaymentSchedule[[#Headers],[PMT NO]])&gt;ScheduledNumberOfPayments,"",ROW()-ROW(PaymentSchedule[[#Headers],[PMT NO]])),"")</f>
        <v/>
      </c>
      <c r="C239" s="8" t="str">
        <f>IF(PaymentSchedule[[#This Row],[PMT NO]]&lt;&gt;"",EOMONTH(LoanStartDate,ROW(PaymentSchedule[[#This Row],[PMT NO]])-ROW(PaymentSchedule[[#Headers],[PMT NO]])-2)+DAY(LoanStartDate),"")</f>
        <v/>
      </c>
      <c r="D23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39" s="9" t="str">
        <f>IF(PaymentSchedule[[#This Row],[PMT NO]]&lt;&gt;"",ScheduledPayment,"")</f>
        <v/>
      </c>
      <c r="F23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3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39" s="9" t="str">
        <f>IF(PaymentSchedule[[#This Row],[PMT NO]]&lt;&gt;"",PaymentSchedule[[#This Row],[TOTAL PAYMENT]]-PaymentSchedule[[#This Row],[INTEREST]],"")</f>
        <v/>
      </c>
      <c r="I239" s="9" t="str">
        <f>IF(PaymentSchedule[[#This Row],[PMT NO]]&lt;&gt;"",PaymentSchedule[[#This Row],[BEGINNING BALANCE]]*(InterestRate/PaymentsPerYear),"")</f>
        <v/>
      </c>
      <c r="J23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39" s="9" t="str">
        <f>IF(PaymentSchedule[[#This Row],[PMT NO]]&lt;&gt;"",SUM(INDEX([INTEREST],1,1):PaymentSchedule[[#This Row],[INTEREST]]),"")</f>
        <v/>
      </c>
    </row>
    <row r="240" spans="2:11">
      <c r="B240" s="6" t="str">
        <f>IF(LoanIsGood,IF(ROW()-ROW(PaymentSchedule[[#Headers],[PMT NO]])&gt;ScheduledNumberOfPayments,"",ROW()-ROW(PaymentSchedule[[#Headers],[PMT NO]])),"")</f>
        <v/>
      </c>
      <c r="C240" s="8" t="str">
        <f>IF(PaymentSchedule[[#This Row],[PMT NO]]&lt;&gt;"",EOMONTH(LoanStartDate,ROW(PaymentSchedule[[#This Row],[PMT NO]])-ROW(PaymentSchedule[[#Headers],[PMT NO]])-2)+DAY(LoanStartDate),"")</f>
        <v/>
      </c>
      <c r="D24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0" s="9" t="str">
        <f>IF(PaymentSchedule[[#This Row],[PMT NO]]&lt;&gt;"",ScheduledPayment,"")</f>
        <v/>
      </c>
      <c r="F24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0" s="9" t="str">
        <f>IF(PaymentSchedule[[#This Row],[PMT NO]]&lt;&gt;"",PaymentSchedule[[#This Row],[TOTAL PAYMENT]]-PaymentSchedule[[#This Row],[INTEREST]],"")</f>
        <v/>
      </c>
      <c r="I240" s="9" t="str">
        <f>IF(PaymentSchedule[[#This Row],[PMT NO]]&lt;&gt;"",PaymentSchedule[[#This Row],[BEGINNING BALANCE]]*(InterestRate/PaymentsPerYear),"")</f>
        <v/>
      </c>
      <c r="J24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0" s="9" t="str">
        <f>IF(PaymentSchedule[[#This Row],[PMT NO]]&lt;&gt;"",SUM(INDEX([INTEREST],1,1):PaymentSchedule[[#This Row],[INTEREST]]),"")</f>
        <v/>
      </c>
    </row>
    <row r="241" spans="2:11">
      <c r="B241" s="6" t="str">
        <f>IF(LoanIsGood,IF(ROW()-ROW(PaymentSchedule[[#Headers],[PMT NO]])&gt;ScheduledNumberOfPayments,"",ROW()-ROW(PaymentSchedule[[#Headers],[PMT NO]])),"")</f>
        <v/>
      </c>
      <c r="C241" s="8" t="str">
        <f>IF(PaymentSchedule[[#This Row],[PMT NO]]&lt;&gt;"",EOMONTH(LoanStartDate,ROW(PaymentSchedule[[#This Row],[PMT NO]])-ROW(PaymentSchedule[[#Headers],[PMT NO]])-2)+DAY(LoanStartDate),"")</f>
        <v/>
      </c>
      <c r="D24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1" s="9" t="str">
        <f>IF(PaymentSchedule[[#This Row],[PMT NO]]&lt;&gt;"",ScheduledPayment,"")</f>
        <v/>
      </c>
      <c r="F24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1" s="9" t="str">
        <f>IF(PaymentSchedule[[#This Row],[PMT NO]]&lt;&gt;"",PaymentSchedule[[#This Row],[TOTAL PAYMENT]]-PaymentSchedule[[#This Row],[INTEREST]],"")</f>
        <v/>
      </c>
      <c r="I241" s="9" t="str">
        <f>IF(PaymentSchedule[[#This Row],[PMT NO]]&lt;&gt;"",PaymentSchedule[[#This Row],[BEGINNING BALANCE]]*(InterestRate/PaymentsPerYear),"")</f>
        <v/>
      </c>
      <c r="J24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1" s="9" t="str">
        <f>IF(PaymentSchedule[[#This Row],[PMT NO]]&lt;&gt;"",SUM(INDEX([INTEREST],1,1):PaymentSchedule[[#This Row],[INTEREST]]),"")</f>
        <v/>
      </c>
    </row>
    <row r="242" spans="2:11">
      <c r="B242" s="6" t="str">
        <f>IF(LoanIsGood,IF(ROW()-ROW(PaymentSchedule[[#Headers],[PMT NO]])&gt;ScheduledNumberOfPayments,"",ROW()-ROW(PaymentSchedule[[#Headers],[PMT NO]])),"")</f>
        <v/>
      </c>
      <c r="C242" s="8" t="str">
        <f>IF(PaymentSchedule[[#This Row],[PMT NO]]&lt;&gt;"",EOMONTH(LoanStartDate,ROW(PaymentSchedule[[#This Row],[PMT NO]])-ROW(PaymentSchedule[[#Headers],[PMT NO]])-2)+DAY(LoanStartDate),"")</f>
        <v/>
      </c>
      <c r="D24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2" s="9" t="str">
        <f>IF(PaymentSchedule[[#This Row],[PMT NO]]&lt;&gt;"",ScheduledPayment,"")</f>
        <v/>
      </c>
      <c r="F24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2" s="9" t="str">
        <f>IF(PaymentSchedule[[#This Row],[PMT NO]]&lt;&gt;"",PaymentSchedule[[#This Row],[TOTAL PAYMENT]]-PaymentSchedule[[#This Row],[INTEREST]],"")</f>
        <v/>
      </c>
      <c r="I242" s="9" t="str">
        <f>IF(PaymentSchedule[[#This Row],[PMT NO]]&lt;&gt;"",PaymentSchedule[[#This Row],[BEGINNING BALANCE]]*(InterestRate/PaymentsPerYear),"")</f>
        <v/>
      </c>
      <c r="J24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2" s="9" t="str">
        <f>IF(PaymentSchedule[[#This Row],[PMT NO]]&lt;&gt;"",SUM(INDEX([INTEREST],1,1):PaymentSchedule[[#This Row],[INTEREST]]),"")</f>
        <v/>
      </c>
    </row>
    <row r="243" spans="2:11">
      <c r="B243" s="6" t="str">
        <f>IF(LoanIsGood,IF(ROW()-ROW(PaymentSchedule[[#Headers],[PMT NO]])&gt;ScheduledNumberOfPayments,"",ROW()-ROW(PaymentSchedule[[#Headers],[PMT NO]])),"")</f>
        <v/>
      </c>
      <c r="C243" s="8" t="str">
        <f>IF(PaymentSchedule[[#This Row],[PMT NO]]&lt;&gt;"",EOMONTH(LoanStartDate,ROW(PaymentSchedule[[#This Row],[PMT NO]])-ROW(PaymentSchedule[[#Headers],[PMT NO]])-2)+DAY(LoanStartDate),"")</f>
        <v/>
      </c>
      <c r="D24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3" s="9" t="str">
        <f>IF(PaymentSchedule[[#This Row],[PMT NO]]&lt;&gt;"",ScheduledPayment,"")</f>
        <v/>
      </c>
      <c r="F24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3" s="9" t="str">
        <f>IF(PaymentSchedule[[#This Row],[PMT NO]]&lt;&gt;"",PaymentSchedule[[#This Row],[TOTAL PAYMENT]]-PaymentSchedule[[#This Row],[INTEREST]],"")</f>
        <v/>
      </c>
      <c r="I243" s="9" t="str">
        <f>IF(PaymentSchedule[[#This Row],[PMT NO]]&lt;&gt;"",PaymentSchedule[[#This Row],[BEGINNING BALANCE]]*(InterestRate/PaymentsPerYear),"")</f>
        <v/>
      </c>
      <c r="J24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3" s="9" t="str">
        <f>IF(PaymentSchedule[[#This Row],[PMT NO]]&lt;&gt;"",SUM(INDEX([INTEREST],1,1):PaymentSchedule[[#This Row],[INTEREST]]),"")</f>
        <v/>
      </c>
    </row>
    <row r="244" spans="2:11">
      <c r="B244" s="6" t="str">
        <f>IF(LoanIsGood,IF(ROW()-ROW(PaymentSchedule[[#Headers],[PMT NO]])&gt;ScheduledNumberOfPayments,"",ROW()-ROW(PaymentSchedule[[#Headers],[PMT NO]])),"")</f>
        <v/>
      </c>
      <c r="C244" s="8" t="str">
        <f>IF(PaymentSchedule[[#This Row],[PMT NO]]&lt;&gt;"",EOMONTH(LoanStartDate,ROW(PaymentSchedule[[#This Row],[PMT NO]])-ROW(PaymentSchedule[[#Headers],[PMT NO]])-2)+DAY(LoanStartDate),"")</f>
        <v/>
      </c>
      <c r="D24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4" s="9" t="str">
        <f>IF(PaymentSchedule[[#This Row],[PMT NO]]&lt;&gt;"",ScheduledPayment,"")</f>
        <v/>
      </c>
      <c r="F24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4" s="9" t="str">
        <f>IF(PaymentSchedule[[#This Row],[PMT NO]]&lt;&gt;"",PaymentSchedule[[#This Row],[TOTAL PAYMENT]]-PaymentSchedule[[#This Row],[INTEREST]],"")</f>
        <v/>
      </c>
      <c r="I244" s="9" t="str">
        <f>IF(PaymentSchedule[[#This Row],[PMT NO]]&lt;&gt;"",PaymentSchedule[[#This Row],[BEGINNING BALANCE]]*(InterestRate/PaymentsPerYear),"")</f>
        <v/>
      </c>
      <c r="J24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4" s="9" t="str">
        <f>IF(PaymentSchedule[[#This Row],[PMT NO]]&lt;&gt;"",SUM(INDEX([INTEREST],1,1):PaymentSchedule[[#This Row],[INTEREST]]),"")</f>
        <v/>
      </c>
    </row>
    <row r="245" spans="2:11">
      <c r="B245" s="6" t="str">
        <f>IF(LoanIsGood,IF(ROW()-ROW(PaymentSchedule[[#Headers],[PMT NO]])&gt;ScheduledNumberOfPayments,"",ROW()-ROW(PaymentSchedule[[#Headers],[PMT NO]])),"")</f>
        <v/>
      </c>
      <c r="C245" s="8" t="str">
        <f>IF(PaymentSchedule[[#This Row],[PMT NO]]&lt;&gt;"",EOMONTH(LoanStartDate,ROW(PaymentSchedule[[#This Row],[PMT NO]])-ROW(PaymentSchedule[[#Headers],[PMT NO]])-2)+DAY(LoanStartDate),"")</f>
        <v/>
      </c>
      <c r="D24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5" s="9" t="str">
        <f>IF(PaymentSchedule[[#This Row],[PMT NO]]&lt;&gt;"",ScheduledPayment,"")</f>
        <v/>
      </c>
      <c r="F24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5" s="9" t="str">
        <f>IF(PaymentSchedule[[#This Row],[PMT NO]]&lt;&gt;"",PaymentSchedule[[#This Row],[TOTAL PAYMENT]]-PaymentSchedule[[#This Row],[INTEREST]],"")</f>
        <v/>
      </c>
      <c r="I245" s="9" t="str">
        <f>IF(PaymentSchedule[[#This Row],[PMT NO]]&lt;&gt;"",PaymentSchedule[[#This Row],[BEGINNING BALANCE]]*(InterestRate/PaymentsPerYear),"")</f>
        <v/>
      </c>
      <c r="J24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5" s="9" t="str">
        <f>IF(PaymentSchedule[[#This Row],[PMT NO]]&lt;&gt;"",SUM(INDEX([INTEREST],1,1):PaymentSchedule[[#This Row],[INTEREST]]),"")</f>
        <v/>
      </c>
    </row>
    <row r="246" spans="2:11">
      <c r="B246" s="6" t="str">
        <f>IF(LoanIsGood,IF(ROW()-ROW(PaymentSchedule[[#Headers],[PMT NO]])&gt;ScheduledNumberOfPayments,"",ROW()-ROW(PaymentSchedule[[#Headers],[PMT NO]])),"")</f>
        <v/>
      </c>
      <c r="C246" s="8" t="str">
        <f>IF(PaymentSchedule[[#This Row],[PMT NO]]&lt;&gt;"",EOMONTH(LoanStartDate,ROW(PaymentSchedule[[#This Row],[PMT NO]])-ROW(PaymentSchedule[[#Headers],[PMT NO]])-2)+DAY(LoanStartDate),"")</f>
        <v/>
      </c>
      <c r="D24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6" s="9" t="str">
        <f>IF(PaymentSchedule[[#This Row],[PMT NO]]&lt;&gt;"",ScheduledPayment,"")</f>
        <v/>
      </c>
      <c r="F24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6" s="9" t="str">
        <f>IF(PaymentSchedule[[#This Row],[PMT NO]]&lt;&gt;"",PaymentSchedule[[#This Row],[TOTAL PAYMENT]]-PaymentSchedule[[#This Row],[INTEREST]],"")</f>
        <v/>
      </c>
      <c r="I246" s="9" t="str">
        <f>IF(PaymentSchedule[[#This Row],[PMT NO]]&lt;&gt;"",PaymentSchedule[[#This Row],[BEGINNING BALANCE]]*(InterestRate/PaymentsPerYear),"")</f>
        <v/>
      </c>
      <c r="J24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6" s="9" t="str">
        <f>IF(PaymentSchedule[[#This Row],[PMT NO]]&lt;&gt;"",SUM(INDEX([INTEREST],1,1):PaymentSchedule[[#This Row],[INTEREST]]),"")</f>
        <v/>
      </c>
    </row>
    <row r="247" spans="2:11">
      <c r="B247" s="6" t="str">
        <f>IF(LoanIsGood,IF(ROW()-ROW(PaymentSchedule[[#Headers],[PMT NO]])&gt;ScheduledNumberOfPayments,"",ROW()-ROW(PaymentSchedule[[#Headers],[PMT NO]])),"")</f>
        <v/>
      </c>
      <c r="C247" s="8" t="str">
        <f>IF(PaymentSchedule[[#This Row],[PMT NO]]&lt;&gt;"",EOMONTH(LoanStartDate,ROW(PaymentSchedule[[#This Row],[PMT NO]])-ROW(PaymentSchedule[[#Headers],[PMT NO]])-2)+DAY(LoanStartDate),"")</f>
        <v/>
      </c>
      <c r="D24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7" s="9" t="str">
        <f>IF(PaymentSchedule[[#This Row],[PMT NO]]&lt;&gt;"",ScheduledPayment,"")</f>
        <v/>
      </c>
      <c r="F24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7" s="9" t="str">
        <f>IF(PaymentSchedule[[#This Row],[PMT NO]]&lt;&gt;"",PaymentSchedule[[#This Row],[TOTAL PAYMENT]]-PaymentSchedule[[#This Row],[INTEREST]],"")</f>
        <v/>
      </c>
      <c r="I247" s="9" t="str">
        <f>IF(PaymentSchedule[[#This Row],[PMT NO]]&lt;&gt;"",PaymentSchedule[[#This Row],[BEGINNING BALANCE]]*(InterestRate/PaymentsPerYear),"")</f>
        <v/>
      </c>
      <c r="J24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7" s="9" t="str">
        <f>IF(PaymentSchedule[[#This Row],[PMT NO]]&lt;&gt;"",SUM(INDEX([INTEREST],1,1):PaymentSchedule[[#This Row],[INTEREST]]),"")</f>
        <v/>
      </c>
    </row>
    <row r="248" spans="2:11">
      <c r="B248" s="6" t="str">
        <f>IF(LoanIsGood,IF(ROW()-ROW(PaymentSchedule[[#Headers],[PMT NO]])&gt;ScheduledNumberOfPayments,"",ROW()-ROW(PaymentSchedule[[#Headers],[PMT NO]])),"")</f>
        <v/>
      </c>
      <c r="C248" s="8" t="str">
        <f>IF(PaymentSchedule[[#This Row],[PMT NO]]&lt;&gt;"",EOMONTH(LoanStartDate,ROW(PaymentSchedule[[#This Row],[PMT NO]])-ROW(PaymentSchedule[[#Headers],[PMT NO]])-2)+DAY(LoanStartDate),"")</f>
        <v/>
      </c>
      <c r="D24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8" s="9" t="str">
        <f>IF(PaymentSchedule[[#This Row],[PMT NO]]&lt;&gt;"",ScheduledPayment,"")</f>
        <v/>
      </c>
      <c r="F24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8" s="9" t="str">
        <f>IF(PaymentSchedule[[#This Row],[PMT NO]]&lt;&gt;"",PaymentSchedule[[#This Row],[TOTAL PAYMENT]]-PaymentSchedule[[#This Row],[INTEREST]],"")</f>
        <v/>
      </c>
      <c r="I248" s="9" t="str">
        <f>IF(PaymentSchedule[[#This Row],[PMT NO]]&lt;&gt;"",PaymentSchedule[[#This Row],[BEGINNING BALANCE]]*(InterestRate/PaymentsPerYear),"")</f>
        <v/>
      </c>
      <c r="J24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8" s="9" t="str">
        <f>IF(PaymentSchedule[[#This Row],[PMT NO]]&lt;&gt;"",SUM(INDEX([INTEREST],1,1):PaymentSchedule[[#This Row],[INTEREST]]),"")</f>
        <v/>
      </c>
    </row>
    <row r="249" spans="2:11">
      <c r="B249" s="6" t="str">
        <f>IF(LoanIsGood,IF(ROW()-ROW(PaymentSchedule[[#Headers],[PMT NO]])&gt;ScheduledNumberOfPayments,"",ROW()-ROW(PaymentSchedule[[#Headers],[PMT NO]])),"")</f>
        <v/>
      </c>
      <c r="C249" s="8" t="str">
        <f>IF(PaymentSchedule[[#This Row],[PMT NO]]&lt;&gt;"",EOMONTH(LoanStartDate,ROW(PaymentSchedule[[#This Row],[PMT NO]])-ROW(PaymentSchedule[[#Headers],[PMT NO]])-2)+DAY(LoanStartDate),"")</f>
        <v/>
      </c>
      <c r="D24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49" s="9" t="str">
        <f>IF(PaymentSchedule[[#This Row],[PMT NO]]&lt;&gt;"",ScheduledPayment,"")</f>
        <v/>
      </c>
      <c r="F24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4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49" s="9" t="str">
        <f>IF(PaymentSchedule[[#This Row],[PMT NO]]&lt;&gt;"",PaymentSchedule[[#This Row],[TOTAL PAYMENT]]-PaymentSchedule[[#This Row],[INTEREST]],"")</f>
        <v/>
      </c>
      <c r="I249" s="9" t="str">
        <f>IF(PaymentSchedule[[#This Row],[PMT NO]]&lt;&gt;"",PaymentSchedule[[#This Row],[BEGINNING BALANCE]]*(InterestRate/PaymentsPerYear),"")</f>
        <v/>
      </c>
      <c r="J24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49" s="9" t="str">
        <f>IF(PaymentSchedule[[#This Row],[PMT NO]]&lt;&gt;"",SUM(INDEX([INTEREST],1,1):PaymentSchedule[[#This Row],[INTEREST]]),"")</f>
        <v/>
      </c>
    </row>
    <row r="250" spans="2:11">
      <c r="B250" s="6" t="str">
        <f>IF(LoanIsGood,IF(ROW()-ROW(PaymentSchedule[[#Headers],[PMT NO]])&gt;ScheduledNumberOfPayments,"",ROW()-ROW(PaymentSchedule[[#Headers],[PMT NO]])),"")</f>
        <v/>
      </c>
      <c r="C250" s="8" t="str">
        <f>IF(PaymentSchedule[[#This Row],[PMT NO]]&lt;&gt;"",EOMONTH(LoanStartDate,ROW(PaymentSchedule[[#This Row],[PMT NO]])-ROW(PaymentSchedule[[#Headers],[PMT NO]])-2)+DAY(LoanStartDate),"")</f>
        <v/>
      </c>
      <c r="D25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0" s="9" t="str">
        <f>IF(PaymentSchedule[[#This Row],[PMT NO]]&lt;&gt;"",ScheduledPayment,"")</f>
        <v/>
      </c>
      <c r="F25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0" s="9" t="str">
        <f>IF(PaymentSchedule[[#This Row],[PMT NO]]&lt;&gt;"",PaymentSchedule[[#This Row],[TOTAL PAYMENT]]-PaymentSchedule[[#This Row],[INTEREST]],"")</f>
        <v/>
      </c>
      <c r="I250" s="9" t="str">
        <f>IF(PaymentSchedule[[#This Row],[PMT NO]]&lt;&gt;"",PaymentSchedule[[#This Row],[BEGINNING BALANCE]]*(InterestRate/PaymentsPerYear),"")</f>
        <v/>
      </c>
      <c r="J25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0" s="9" t="str">
        <f>IF(PaymentSchedule[[#This Row],[PMT NO]]&lt;&gt;"",SUM(INDEX([INTEREST],1,1):PaymentSchedule[[#This Row],[INTEREST]]),"")</f>
        <v/>
      </c>
    </row>
    <row r="251" spans="2:11">
      <c r="B251" s="6" t="str">
        <f>IF(LoanIsGood,IF(ROW()-ROW(PaymentSchedule[[#Headers],[PMT NO]])&gt;ScheduledNumberOfPayments,"",ROW()-ROW(PaymentSchedule[[#Headers],[PMT NO]])),"")</f>
        <v/>
      </c>
      <c r="C251" s="8" t="str">
        <f>IF(PaymentSchedule[[#This Row],[PMT NO]]&lt;&gt;"",EOMONTH(LoanStartDate,ROW(PaymentSchedule[[#This Row],[PMT NO]])-ROW(PaymentSchedule[[#Headers],[PMT NO]])-2)+DAY(LoanStartDate),"")</f>
        <v/>
      </c>
      <c r="D25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1" s="9" t="str">
        <f>IF(PaymentSchedule[[#This Row],[PMT NO]]&lt;&gt;"",ScheduledPayment,"")</f>
        <v/>
      </c>
      <c r="F25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1" s="9" t="str">
        <f>IF(PaymentSchedule[[#This Row],[PMT NO]]&lt;&gt;"",PaymentSchedule[[#This Row],[TOTAL PAYMENT]]-PaymentSchedule[[#This Row],[INTEREST]],"")</f>
        <v/>
      </c>
      <c r="I251" s="9" t="str">
        <f>IF(PaymentSchedule[[#This Row],[PMT NO]]&lt;&gt;"",PaymentSchedule[[#This Row],[BEGINNING BALANCE]]*(InterestRate/PaymentsPerYear),"")</f>
        <v/>
      </c>
      <c r="J25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1" s="9" t="str">
        <f>IF(PaymentSchedule[[#This Row],[PMT NO]]&lt;&gt;"",SUM(INDEX([INTEREST],1,1):PaymentSchedule[[#This Row],[INTEREST]]),"")</f>
        <v/>
      </c>
    </row>
    <row r="252" spans="2:11">
      <c r="B252" s="6" t="str">
        <f>IF(LoanIsGood,IF(ROW()-ROW(PaymentSchedule[[#Headers],[PMT NO]])&gt;ScheduledNumberOfPayments,"",ROW()-ROW(PaymentSchedule[[#Headers],[PMT NO]])),"")</f>
        <v/>
      </c>
      <c r="C252" s="8" t="str">
        <f>IF(PaymentSchedule[[#This Row],[PMT NO]]&lt;&gt;"",EOMONTH(LoanStartDate,ROW(PaymentSchedule[[#This Row],[PMT NO]])-ROW(PaymentSchedule[[#Headers],[PMT NO]])-2)+DAY(LoanStartDate),"")</f>
        <v/>
      </c>
      <c r="D25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2" s="9" t="str">
        <f>IF(PaymentSchedule[[#This Row],[PMT NO]]&lt;&gt;"",ScheduledPayment,"")</f>
        <v/>
      </c>
      <c r="F25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2" s="9" t="str">
        <f>IF(PaymentSchedule[[#This Row],[PMT NO]]&lt;&gt;"",PaymentSchedule[[#This Row],[TOTAL PAYMENT]]-PaymentSchedule[[#This Row],[INTEREST]],"")</f>
        <v/>
      </c>
      <c r="I252" s="9" t="str">
        <f>IF(PaymentSchedule[[#This Row],[PMT NO]]&lt;&gt;"",PaymentSchedule[[#This Row],[BEGINNING BALANCE]]*(InterestRate/PaymentsPerYear),"")</f>
        <v/>
      </c>
      <c r="J25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2" s="9" t="str">
        <f>IF(PaymentSchedule[[#This Row],[PMT NO]]&lt;&gt;"",SUM(INDEX([INTEREST],1,1):PaymentSchedule[[#This Row],[INTEREST]]),"")</f>
        <v/>
      </c>
    </row>
    <row r="253" spans="2:11">
      <c r="B253" s="6" t="str">
        <f>IF(LoanIsGood,IF(ROW()-ROW(PaymentSchedule[[#Headers],[PMT NO]])&gt;ScheduledNumberOfPayments,"",ROW()-ROW(PaymentSchedule[[#Headers],[PMT NO]])),"")</f>
        <v/>
      </c>
      <c r="C253" s="8" t="str">
        <f>IF(PaymentSchedule[[#This Row],[PMT NO]]&lt;&gt;"",EOMONTH(LoanStartDate,ROW(PaymentSchedule[[#This Row],[PMT NO]])-ROW(PaymentSchedule[[#Headers],[PMT NO]])-2)+DAY(LoanStartDate),"")</f>
        <v/>
      </c>
      <c r="D25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3" s="9" t="str">
        <f>IF(PaymentSchedule[[#This Row],[PMT NO]]&lt;&gt;"",ScheduledPayment,"")</f>
        <v/>
      </c>
      <c r="F25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3" s="9" t="str">
        <f>IF(PaymentSchedule[[#This Row],[PMT NO]]&lt;&gt;"",PaymentSchedule[[#This Row],[TOTAL PAYMENT]]-PaymentSchedule[[#This Row],[INTEREST]],"")</f>
        <v/>
      </c>
      <c r="I253" s="9" t="str">
        <f>IF(PaymentSchedule[[#This Row],[PMT NO]]&lt;&gt;"",PaymentSchedule[[#This Row],[BEGINNING BALANCE]]*(InterestRate/PaymentsPerYear),"")</f>
        <v/>
      </c>
      <c r="J25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3" s="9" t="str">
        <f>IF(PaymentSchedule[[#This Row],[PMT NO]]&lt;&gt;"",SUM(INDEX([INTEREST],1,1):PaymentSchedule[[#This Row],[INTEREST]]),"")</f>
        <v/>
      </c>
    </row>
    <row r="254" spans="2:11">
      <c r="B254" s="6" t="str">
        <f>IF(LoanIsGood,IF(ROW()-ROW(PaymentSchedule[[#Headers],[PMT NO]])&gt;ScheduledNumberOfPayments,"",ROW()-ROW(PaymentSchedule[[#Headers],[PMT NO]])),"")</f>
        <v/>
      </c>
      <c r="C254" s="8" t="str">
        <f>IF(PaymentSchedule[[#This Row],[PMT NO]]&lt;&gt;"",EOMONTH(LoanStartDate,ROW(PaymentSchedule[[#This Row],[PMT NO]])-ROW(PaymentSchedule[[#Headers],[PMT NO]])-2)+DAY(LoanStartDate),"")</f>
        <v/>
      </c>
      <c r="D25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4" s="9" t="str">
        <f>IF(PaymentSchedule[[#This Row],[PMT NO]]&lt;&gt;"",ScheduledPayment,"")</f>
        <v/>
      </c>
      <c r="F25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4" s="9" t="str">
        <f>IF(PaymentSchedule[[#This Row],[PMT NO]]&lt;&gt;"",PaymentSchedule[[#This Row],[TOTAL PAYMENT]]-PaymentSchedule[[#This Row],[INTEREST]],"")</f>
        <v/>
      </c>
      <c r="I254" s="9" t="str">
        <f>IF(PaymentSchedule[[#This Row],[PMT NO]]&lt;&gt;"",PaymentSchedule[[#This Row],[BEGINNING BALANCE]]*(InterestRate/PaymentsPerYear),"")</f>
        <v/>
      </c>
      <c r="J25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4" s="9" t="str">
        <f>IF(PaymentSchedule[[#This Row],[PMT NO]]&lt;&gt;"",SUM(INDEX([INTEREST],1,1):PaymentSchedule[[#This Row],[INTEREST]]),"")</f>
        <v/>
      </c>
    </row>
    <row r="255" spans="2:11">
      <c r="B255" s="6" t="str">
        <f>IF(LoanIsGood,IF(ROW()-ROW(PaymentSchedule[[#Headers],[PMT NO]])&gt;ScheduledNumberOfPayments,"",ROW()-ROW(PaymentSchedule[[#Headers],[PMT NO]])),"")</f>
        <v/>
      </c>
      <c r="C255" s="8" t="str">
        <f>IF(PaymentSchedule[[#This Row],[PMT NO]]&lt;&gt;"",EOMONTH(LoanStartDate,ROW(PaymentSchedule[[#This Row],[PMT NO]])-ROW(PaymentSchedule[[#Headers],[PMT NO]])-2)+DAY(LoanStartDate),"")</f>
        <v/>
      </c>
      <c r="D25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5" s="9" t="str">
        <f>IF(PaymentSchedule[[#This Row],[PMT NO]]&lt;&gt;"",ScheduledPayment,"")</f>
        <v/>
      </c>
      <c r="F25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5" s="9" t="str">
        <f>IF(PaymentSchedule[[#This Row],[PMT NO]]&lt;&gt;"",PaymentSchedule[[#This Row],[TOTAL PAYMENT]]-PaymentSchedule[[#This Row],[INTEREST]],"")</f>
        <v/>
      </c>
      <c r="I255" s="9" t="str">
        <f>IF(PaymentSchedule[[#This Row],[PMT NO]]&lt;&gt;"",PaymentSchedule[[#This Row],[BEGINNING BALANCE]]*(InterestRate/PaymentsPerYear),"")</f>
        <v/>
      </c>
      <c r="J25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5" s="9" t="str">
        <f>IF(PaymentSchedule[[#This Row],[PMT NO]]&lt;&gt;"",SUM(INDEX([INTEREST],1,1):PaymentSchedule[[#This Row],[INTEREST]]),"")</f>
        <v/>
      </c>
    </row>
    <row r="256" spans="2:11">
      <c r="B256" s="6" t="str">
        <f>IF(LoanIsGood,IF(ROW()-ROW(PaymentSchedule[[#Headers],[PMT NO]])&gt;ScheduledNumberOfPayments,"",ROW()-ROW(PaymentSchedule[[#Headers],[PMT NO]])),"")</f>
        <v/>
      </c>
      <c r="C256" s="8" t="str">
        <f>IF(PaymentSchedule[[#This Row],[PMT NO]]&lt;&gt;"",EOMONTH(LoanStartDate,ROW(PaymentSchedule[[#This Row],[PMT NO]])-ROW(PaymentSchedule[[#Headers],[PMT NO]])-2)+DAY(LoanStartDate),"")</f>
        <v/>
      </c>
      <c r="D25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6" s="9" t="str">
        <f>IF(PaymentSchedule[[#This Row],[PMT NO]]&lt;&gt;"",ScheduledPayment,"")</f>
        <v/>
      </c>
      <c r="F25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6" s="9" t="str">
        <f>IF(PaymentSchedule[[#This Row],[PMT NO]]&lt;&gt;"",PaymentSchedule[[#This Row],[TOTAL PAYMENT]]-PaymentSchedule[[#This Row],[INTEREST]],"")</f>
        <v/>
      </c>
      <c r="I256" s="9" t="str">
        <f>IF(PaymentSchedule[[#This Row],[PMT NO]]&lt;&gt;"",PaymentSchedule[[#This Row],[BEGINNING BALANCE]]*(InterestRate/PaymentsPerYear),"")</f>
        <v/>
      </c>
      <c r="J25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6" s="9" t="str">
        <f>IF(PaymentSchedule[[#This Row],[PMT NO]]&lt;&gt;"",SUM(INDEX([INTEREST],1,1):PaymentSchedule[[#This Row],[INTEREST]]),"")</f>
        <v/>
      </c>
    </row>
    <row r="257" spans="2:11">
      <c r="B257" s="6" t="str">
        <f>IF(LoanIsGood,IF(ROW()-ROW(PaymentSchedule[[#Headers],[PMT NO]])&gt;ScheduledNumberOfPayments,"",ROW()-ROW(PaymentSchedule[[#Headers],[PMT NO]])),"")</f>
        <v/>
      </c>
      <c r="C257" s="8" t="str">
        <f>IF(PaymentSchedule[[#This Row],[PMT NO]]&lt;&gt;"",EOMONTH(LoanStartDate,ROW(PaymentSchedule[[#This Row],[PMT NO]])-ROW(PaymentSchedule[[#Headers],[PMT NO]])-2)+DAY(LoanStartDate),"")</f>
        <v/>
      </c>
      <c r="D25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7" s="9" t="str">
        <f>IF(PaymentSchedule[[#This Row],[PMT NO]]&lt;&gt;"",ScheduledPayment,"")</f>
        <v/>
      </c>
      <c r="F25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7" s="9" t="str">
        <f>IF(PaymentSchedule[[#This Row],[PMT NO]]&lt;&gt;"",PaymentSchedule[[#This Row],[TOTAL PAYMENT]]-PaymentSchedule[[#This Row],[INTEREST]],"")</f>
        <v/>
      </c>
      <c r="I257" s="9" t="str">
        <f>IF(PaymentSchedule[[#This Row],[PMT NO]]&lt;&gt;"",PaymentSchedule[[#This Row],[BEGINNING BALANCE]]*(InterestRate/PaymentsPerYear),"")</f>
        <v/>
      </c>
      <c r="J25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7" s="9" t="str">
        <f>IF(PaymentSchedule[[#This Row],[PMT NO]]&lt;&gt;"",SUM(INDEX([INTEREST],1,1):PaymentSchedule[[#This Row],[INTEREST]]),"")</f>
        <v/>
      </c>
    </row>
    <row r="258" spans="2:11">
      <c r="B258" s="6" t="str">
        <f>IF(LoanIsGood,IF(ROW()-ROW(PaymentSchedule[[#Headers],[PMT NO]])&gt;ScheduledNumberOfPayments,"",ROW()-ROW(PaymentSchedule[[#Headers],[PMT NO]])),"")</f>
        <v/>
      </c>
      <c r="C258" s="8" t="str">
        <f>IF(PaymentSchedule[[#This Row],[PMT NO]]&lt;&gt;"",EOMONTH(LoanStartDate,ROW(PaymentSchedule[[#This Row],[PMT NO]])-ROW(PaymentSchedule[[#Headers],[PMT NO]])-2)+DAY(LoanStartDate),"")</f>
        <v/>
      </c>
      <c r="D25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8" s="9" t="str">
        <f>IF(PaymentSchedule[[#This Row],[PMT NO]]&lt;&gt;"",ScheduledPayment,"")</f>
        <v/>
      </c>
      <c r="F25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8" s="9" t="str">
        <f>IF(PaymentSchedule[[#This Row],[PMT NO]]&lt;&gt;"",PaymentSchedule[[#This Row],[TOTAL PAYMENT]]-PaymentSchedule[[#This Row],[INTEREST]],"")</f>
        <v/>
      </c>
      <c r="I258" s="9" t="str">
        <f>IF(PaymentSchedule[[#This Row],[PMT NO]]&lt;&gt;"",PaymentSchedule[[#This Row],[BEGINNING BALANCE]]*(InterestRate/PaymentsPerYear),"")</f>
        <v/>
      </c>
      <c r="J25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8" s="9" t="str">
        <f>IF(PaymentSchedule[[#This Row],[PMT NO]]&lt;&gt;"",SUM(INDEX([INTEREST],1,1):PaymentSchedule[[#This Row],[INTEREST]]),"")</f>
        <v/>
      </c>
    </row>
    <row r="259" spans="2:11">
      <c r="B259" s="6" t="str">
        <f>IF(LoanIsGood,IF(ROW()-ROW(PaymentSchedule[[#Headers],[PMT NO]])&gt;ScheduledNumberOfPayments,"",ROW()-ROW(PaymentSchedule[[#Headers],[PMT NO]])),"")</f>
        <v/>
      </c>
      <c r="C259" s="8" t="str">
        <f>IF(PaymentSchedule[[#This Row],[PMT NO]]&lt;&gt;"",EOMONTH(LoanStartDate,ROW(PaymentSchedule[[#This Row],[PMT NO]])-ROW(PaymentSchedule[[#Headers],[PMT NO]])-2)+DAY(LoanStartDate),"")</f>
        <v/>
      </c>
      <c r="D25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59" s="9" t="str">
        <f>IF(PaymentSchedule[[#This Row],[PMT NO]]&lt;&gt;"",ScheduledPayment,"")</f>
        <v/>
      </c>
      <c r="F25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5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59" s="9" t="str">
        <f>IF(PaymentSchedule[[#This Row],[PMT NO]]&lt;&gt;"",PaymentSchedule[[#This Row],[TOTAL PAYMENT]]-PaymentSchedule[[#This Row],[INTEREST]],"")</f>
        <v/>
      </c>
      <c r="I259" s="9" t="str">
        <f>IF(PaymentSchedule[[#This Row],[PMT NO]]&lt;&gt;"",PaymentSchedule[[#This Row],[BEGINNING BALANCE]]*(InterestRate/PaymentsPerYear),"")</f>
        <v/>
      </c>
      <c r="J25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59" s="9" t="str">
        <f>IF(PaymentSchedule[[#This Row],[PMT NO]]&lt;&gt;"",SUM(INDEX([INTEREST],1,1):PaymentSchedule[[#This Row],[INTEREST]]),"")</f>
        <v/>
      </c>
    </row>
    <row r="260" spans="2:11">
      <c r="B260" s="6" t="str">
        <f>IF(LoanIsGood,IF(ROW()-ROW(PaymentSchedule[[#Headers],[PMT NO]])&gt;ScheduledNumberOfPayments,"",ROW()-ROW(PaymentSchedule[[#Headers],[PMT NO]])),"")</f>
        <v/>
      </c>
      <c r="C260" s="8" t="str">
        <f>IF(PaymentSchedule[[#This Row],[PMT NO]]&lt;&gt;"",EOMONTH(LoanStartDate,ROW(PaymentSchedule[[#This Row],[PMT NO]])-ROW(PaymentSchedule[[#Headers],[PMT NO]])-2)+DAY(LoanStartDate),"")</f>
        <v/>
      </c>
      <c r="D26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0" s="9" t="str">
        <f>IF(PaymentSchedule[[#This Row],[PMT NO]]&lt;&gt;"",ScheduledPayment,"")</f>
        <v/>
      </c>
      <c r="F26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0" s="9" t="str">
        <f>IF(PaymentSchedule[[#This Row],[PMT NO]]&lt;&gt;"",PaymentSchedule[[#This Row],[TOTAL PAYMENT]]-PaymentSchedule[[#This Row],[INTEREST]],"")</f>
        <v/>
      </c>
      <c r="I260" s="9" t="str">
        <f>IF(PaymentSchedule[[#This Row],[PMT NO]]&lt;&gt;"",PaymentSchedule[[#This Row],[BEGINNING BALANCE]]*(InterestRate/PaymentsPerYear),"")</f>
        <v/>
      </c>
      <c r="J26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0" s="9" t="str">
        <f>IF(PaymentSchedule[[#This Row],[PMT NO]]&lt;&gt;"",SUM(INDEX([INTEREST],1,1):PaymentSchedule[[#This Row],[INTEREST]]),"")</f>
        <v/>
      </c>
    </row>
    <row r="261" spans="2:11">
      <c r="B261" s="6" t="str">
        <f>IF(LoanIsGood,IF(ROW()-ROW(PaymentSchedule[[#Headers],[PMT NO]])&gt;ScheduledNumberOfPayments,"",ROW()-ROW(PaymentSchedule[[#Headers],[PMT NO]])),"")</f>
        <v/>
      </c>
      <c r="C261" s="8" t="str">
        <f>IF(PaymentSchedule[[#This Row],[PMT NO]]&lt;&gt;"",EOMONTH(LoanStartDate,ROW(PaymentSchedule[[#This Row],[PMT NO]])-ROW(PaymentSchedule[[#Headers],[PMT NO]])-2)+DAY(LoanStartDate),"")</f>
        <v/>
      </c>
      <c r="D26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1" s="9" t="str">
        <f>IF(PaymentSchedule[[#This Row],[PMT NO]]&lt;&gt;"",ScheduledPayment,"")</f>
        <v/>
      </c>
      <c r="F26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1" s="9" t="str">
        <f>IF(PaymentSchedule[[#This Row],[PMT NO]]&lt;&gt;"",PaymentSchedule[[#This Row],[TOTAL PAYMENT]]-PaymentSchedule[[#This Row],[INTEREST]],"")</f>
        <v/>
      </c>
      <c r="I261" s="9" t="str">
        <f>IF(PaymentSchedule[[#This Row],[PMT NO]]&lt;&gt;"",PaymentSchedule[[#This Row],[BEGINNING BALANCE]]*(InterestRate/PaymentsPerYear),"")</f>
        <v/>
      </c>
      <c r="J26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1" s="9" t="str">
        <f>IF(PaymentSchedule[[#This Row],[PMT NO]]&lt;&gt;"",SUM(INDEX([INTEREST],1,1):PaymentSchedule[[#This Row],[INTEREST]]),"")</f>
        <v/>
      </c>
    </row>
    <row r="262" spans="2:11">
      <c r="B262" s="6" t="str">
        <f>IF(LoanIsGood,IF(ROW()-ROW(PaymentSchedule[[#Headers],[PMT NO]])&gt;ScheduledNumberOfPayments,"",ROW()-ROW(PaymentSchedule[[#Headers],[PMT NO]])),"")</f>
        <v/>
      </c>
      <c r="C262" s="8" t="str">
        <f>IF(PaymentSchedule[[#This Row],[PMT NO]]&lt;&gt;"",EOMONTH(LoanStartDate,ROW(PaymentSchedule[[#This Row],[PMT NO]])-ROW(PaymentSchedule[[#Headers],[PMT NO]])-2)+DAY(LoanStartDate),"")</f>
        <v/>
      </c>
      <c r="D26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2" s="9" t="str">
        <f>IF(PaymentSchedule[[#This Row],[PMT NO]]&lt;&gt;"",ScheduledPayment,"")</f>
        <v/>
      </c>
      <c r="F26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2" s="9" t="str">
        <f>IF(PaymentSchedule[[#This Row],[PMT NO]]&lt;&gt;"",PaymentSchedule[[#This Row],[TOTAL PAYMENT]]-PaymentSchedule[[#This Row],[INTEREST]],"")</f>
        <v/>
      </c>
      <c r="I262" s="9" t="str">
        <f>IF(PaymentSchedule[[#This Row],[PMT NO]]&lt;&gt;"",PaymentSchedule[[#This Row],[BEGINNING BALANCE]]*(InterestRate/PaymentsPerYear),"")</f>
        <v/>
      </c>
      <c r="J26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2" s="9" t="str">
        <f>IF(PaymentSchedule[[#This Row],[PMT NO]]&lt;&gt;"",SUM(INDEX([INTEREST],1,1):PaymentSchedule[[#This Row],[INTEREST]]),"")</f>
        <v/>
      </c>
    </row>
    <row r="263" spans="2:11">
      <c r="B263" s="6" t="str">
        <f>IF(LoanIsGood,IF(ROW()-ROW(PaymentSchedule[[#Headers],[PMT NO]])&gt;ScheduledNumberOfPayments,"",ROW()-ROW(PaymentSchedule[[#Headers],[PMT NO]])),"")</f>
        <v/>
      </c>
      <c r="C263" s="8" t="str">
        <f>IF(PaymentSchedule[[#This Row],[PMT NO]]&lt;&gt;"",EOMONTH(LoanStartDate,ROW(PaymentSchedule[[#This Row],[PMT NO]])-ROW(PaymentSchedule[[#Headers],[PMT NO]])-2)+DAY(LoanStartDate),"")</f>
        <v/>
      </c>
      <c r="D26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3" s="9" t="str">
        <f>IF(PaymentSchedule[[#This Row],[PMT NO]]&lt;&gt;"",ScheduledPayment,"")</f>
        <v/>
      </c>
      <c r="F26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3" s="9" t="str">
        <f>IF(PaymentSchedule[[#This Row],[PMT NO]]&lt;&gt;"",PaymentSchedule[[#This Row],[TOTAL PAYMENT]]-PaymentSchedule[[#This Row],[INTEREST]],"")</f>
        <v/>
      </c>
      <c r="I263" s="9" t="str">
        <f>IF(PaymentSchedule[[#This Row],[PMT NO]]&lt;&gt;"",PaymentSchedule[[#This Row],[BEGINNING BALANCE]]*(InterestRate/PaymentsPerYear),"")</f>
        <v/>
      </c>
      <c r="J26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3" s="9" t="str">
        <f>IF(PaymentSchedule[[#This Row],[PMT NO]]&lt;&gt;"",SUM(INDEX([INTEREST],1,1):PaymentSchedule[[#This Row],[INTEREST]]),"")</f>
        <v/>
      </c>
    </row>
    <row r="264" spans="2:11">
      <c r="B264" s="6" t="str">
        <f>IF(LoanIsGood,IF(ROW()-ROW(PaymentSchedule[[#Headers],[PMT NO]])&gt;ScheduledNumberOfPayments,"",ROW()-ROW(PaymentSchedule[[#Headers],[PMT NO]])),"")</f>
        <v/>
      </c>
      <c r="C264" s="8" t="str">
        <f>IF(PaymentSchedule[[#This Row],[PMT NO]]&lt;&gt;"",EOMONTH(LoanStartDate,ROW(PaymentSchedule[[#This Row],[PMT NO]])-ROW(PaymentSchedule[[#Headers],[PMT NO]])-2)+DAY(LoanStartDate),"")</f>
        <v/>
      </c>
      <c r="D26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4" s="9" t="str">
        <f>IF(PaymentSchedule[[#This Row],[PMT NO]]&lt;&gt;"",ScheduledPayment,"")</f>
        <v/>
      </c>
      <c r="F26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4" s="9" t="str">
        <f>IF(PaymentSchedule[[#This Row],[PMT NO]]&lt;&gt;"",PaymentSchedule[[#This Row],[TOTAL PAYMENT]]-PaymentSchedule[[#This Row],[INTEREST]],"")</f>
        <v/>
      </c>
      <c r="I264" s="9" t="str">
        <f>IF(PaymentSchedule[[#This Row],[PMT NO]]&lt;&gt;"",PaymentSchedule[[#This Row],[BEGINNING BALANCE]]*(InterestRate/PaymentsPerYear),"")</f>
        <v/>
      </c>
      <c r="J26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4" s="9" t="str">
        <f>IF(PaymentSchedule[[#This Row],[PMT NO]]&lt;&gt;"",SUM(INDEX([INTEREST],1,1):PaymentSchedule[[#This Row],[INTEREST]]),"")</f>
        <v/>
      </c>
    </row>
    <row r="265" spans="2:11">
      <c r="B265" s="6" t="str">
        <f>IF(LoanIsGood,IF(ROW()-ROW(PaymentSchedule[[#Headers],[PMT NO]])&gt;ScheduledNumberOfPayments,"",ROW()-ROW(PaymentSchedule[[#Headers],[PMT NO]])),"")</f>
        <v/>
      </c>
      <c r="C265" s="8" t="str">
        <f>IF(PaymentSchedule[[#This Row],[PMT NO]]&lt;&gt;"",EOMONTH(LoanStartDate,ROW(PaymentSchedule[[#This Row],[PMT NO]])-ROW(PaymentSchedule[[#Headers],[PMT NO]])-2)+DAY(LoanStartDate),"")</f>
        <v/>
      </c>
      <c r="D26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5" s="9" t="str">
        <f>IF(PaymentSchedule[[#This Row],[PMT NO]]&lt;&gt;"",ScheduledPayment,"")</f>
        <v/>
      </c>
      <c r="F26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5" s="9" t="str">
        <f>IF(PaymentSchedule[[#This Row],[PMT NO]]&lt;&gt;"",PaymentSchedule[[#This Row],[TOTAL PAYMENT]]-PaymentSchedule[[#This Row],[INTEREST]],"")</f>
        <v/>
      </c>
      <c r="I265" s="9" t="str">
        <f>IF(PaymentSchedule[[#This Row],[PMT NO]]&lt;&gt;"",PaymentSchedule[[#This Row],[BEGINNING BALANCE]]*(InterestRate/PaymentsPerYear),"")</f>
        <v/>
      </c>
      <c r="J26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5" s="9" t="str">
        <f>IF(PaymentSchedule[[#This Row],[PMT NO]]&lt;&gt;"",SUM(INDEX([INTEREST],1,1):PaymentSchedule[[#This Row],[INTEREST]]),"")</f>
        <v/>
      </c>
    </row>
    <row r="266" spans="2:11">
      <c r="B266" s="6" t="str">
        <f>IF(LoanIsGood,IF(ROW()-ROW(PaymentSchedule[[#Headers],[PMT NO]])&gt;ScheduledNumberOfPayments,"",ROW()-ROW(PaymentSchedule[[#Headers],[PMT NO]])),"")</f>
        <v/>
      </c>
      <c r="C266" s="8" t="str">
        <f>IF(PaymentSchedule[[#This Row],[PMT NO]]&lt;&gt;"",EOMONTH(LoanStartDate,ROW(PaymentSchedule[[#This Row],[PMT NO]])-ROW(PaymentSchedule[[#Headers],[PMT NO]])-2)+DAY(LoanStartDate),"")</f>
        <v/>
      </c>
      <c r="D26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6" s="9" t="str">
        <f>IF(PaymentSchedule[[#This Row],[PMT NO]]&lt;&gt;"",ScheduledPayment,"")</f>
        <v/>
      </c>
      <c r="F26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6" s="9" t="str">
        <f>IF(PaymentSchedule[[#This Row],[PMT NO]]&lt;&gt;"",PaymentSchedule[[#This Row],[TOTAL PAYMENT]]-PaymentSchedule[[#This Row],[INTEREST]],"")</f>
        <v/>
      </c>
      <c r="I266" s="9" t="str">
        <f>IF(PaymentSchedule[[#This Row],[PMT NO]]&lt;&gt;"",PaymentSchedule[[#This Row],[BEGINNING BALANCE]]*(InterestRate/PaymentsPerYear),"")</f>
        <v/>
      </c>
      <c r="J26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6" s="9" t="str">
        <f>IF(PaymentSchedule[[#This Row],[PMT NO]]&lt;&gt;"",SUM(INDEX([INTEREST],1,1):PaymentSchedule[[#This Row],[INTEREST]]),"")</f>
        <v/>
      </c>
    </row>
    <row r="267" spans="2:11">
      <c r="B267" s="6" t="str">
        <f>IF(LoanIsGood,IF(ROW()-ROW(PaymentSchedule[[#Headers],[PMT NO]])&gt;ScheduledNumberOfPayments,"",ROW()-ROW(PaymentSchedule[[#Headers],[PMT NO]])),"")</f>
        <v/>
      </c>
      <c r="C267" s="8" t="str">
        <f>IF(PaymentSchedule[[#This Row],[PMT NO]]&lt;&gt;"",EOMONTH(LoanStartDate,ROW(PaymentSchedule[[#This Row],[PMT NO]])-ROW(PaymentSchedule[[#Headers],[PMT NO]])-2)+DAY(LoanStartDate),"")</f>
        <v/>
      </c>
      <c r="D26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7" s="9" t="str">
        <f>IF(PaymentSchedule[[#This Row],[PMT NO]]&lt;&gt;"",ScheduledPayment,"")</f>
        <v/>
      </c>
      <c r="F26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7" s="9" t="str">
        <f>IF(PaymentSchedule[[#This Row],[PMT NO]]&lt;&gt;"",PaymentSchedule[[#This Row],[TOTAL PAYMENT]]-PaymentSchedule[[#This Row],[INTEREST]],"")</f>
        <v/>
      </c>
      <c r="I267" s="9" t="str">
        <f>IF(PaymentSchedule[[#This Row],[PMT NO]]&lt;&gt;"",PaymentSchedule[[#This Row],[BEGINNING BALANCE]]*(InterestRate/PaymentsPerYear),"")</f>
        <v/>
      </c>
      <c r="J26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7" s="9" t="str">
        <f>IF(PaymentSchedule[[#This Row],[PMT NO]]&lt;&gt;"",SUM(INDEX([INTEREST],1,1):PaymentSchedule[[#This Row],[INTEREST]]),"")</f>
        <v/>
      </c>
    </row>
    <row r="268" spans="2:11">
      <c r="B268" s="6" t="str">
        <f>IF(LoanIsGood,IF(ROW()-ROW(PaymentSchedule[[#Headers],[PMT NO]])&gt;ScheduledNumberOfPayments,"",ROW()-ROW(PaymentSchedule[[#Headers],[PMT NO]])),"")</f>
        <v/>
      </c>
      <c r="C268" s="8" t="str">
        <f>IF(PaymentSchedule[[#This Row],[PMT NO]]&lt;&gt;"",EOMONTH(LoanStartDate,ROW(PaymentSchedule[[#This Row],[PMT NO]])-ROW(PaymentSchedule[[#Headers],[PMT NO]])-2)+DAY(LoanStartDate),"")</f>
        <v/>
      </c>
      <c r="D26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8" s="9" t="str">
        <f>IF(PaymentSchedule[[#This Row],[PMT NO]]&lt;&gt;"",ScheduledPayment,"")</f>
        <v/>
      </c>
      <c r="F26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8" s="9" t="str">
        <f>IF(PaymentSchedule[[#This Row],[PMT NO]]&lt;&gt;"",PaymentSchedule[[#This Row],[TOTAL PAYMENT]]-PaymentSchedule[[#This Row],[INTEREST]],"")</f>
        <v/>
      </c>
      <c r="I268" s="9" t="str">
        <f>IF(PaymentSchedule[[#This Row],[PMT NO]]&lt;&gt;"",PaymentSchedule[[#This Row],[BEGINNING BALANCE]]*(InterestRate/PaymentsPerYear),"")</f>
        <v/>
      </c>
      <c r="J26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8" s="9" t="str">
        <f>IF(PaymentSchedule[[#This Row],[PMT NO]]&lt;&gt;"",SUM(INDEX([INTEREST],1,1):PaymentSchedule[[#This Row],[INTEREST]]),"")</f>
        <v/>
      </c>
    </row>
    <row r="269" spans="2:11">
      <c r="B269" s="6" t="str">
        <f>IF(LoanIsGood,IF(ROW()-ROW(PaymentSchedule[[#Headers],[PMT NO]])&gt;ScheduledNumberOfPayments,"",ROW()-ROW(PaymentSchedule[[#Headers],[PMT NO]])),"")</f>
        <v/>
      </c>
      <c r="C269" s="8" t="str">
        <f>IF(PaymentSchedule[[#This Row],[PMT NO]]&lt;&gt;"",EOMONTH(LoanStartDate,ROW(PaymentSchedule[[#This Row],[PMT NO]])-ROW(PaymentSchedule[[#Headers],[PMT NO]])-2)+DAY(LoanStartDate),"")</f>
        <v/>
      </c>
      <c r="D26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69" s="9" t="str">
        <f>IF(PaymentSchedule[[#This Row],[PMT NO]]&lt;&gt;"",ScheduledPayment,"")</f>
        <v/>
      </c>
      <c r="F26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6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69" s="9" t="str">
        <f>IF(PaymentSchedule[[#This Row],[PMT NO]]&lt;&gt;"",PaymentSchedule[[#This Row],[TOTAL PAYMENT]]-PaymentSchedule[[#This Row],[INTEREST]],"")</f>
        <v/>
      </c>
      <c r="I269" s="9" t="str">
        <f>IF(PaymentSchedule[[#This Row],[PMT NO]]&lt;&gt;"",PaymentSchedule[[#This Row],[BEGINNING BALANCE]]*(InterestRate/PaymentsPerYear),"")</f>
        <v/>
      </c>
      <c r="J26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69" s="9" t="str">
        <f>IF(PaymentSchedule[[#This Row],[PMT NO]]&lt;&gt;"",SUM(INDEX([INTEREST],1,1):PaymentSchedule[[#This Row],[INTEREST]]),"")</f>
        <v/>
      </c>
    </row>
    <row r="270" spans="2:11">
      <c r="B270" s="6" t="str">
        <f>IF(LoanIsGood,IF(ROW()-ROW(PaymentSchedule[[#Headers],[PMT NO]])&gt;ScheduledNumberOfPayments,"",ROW()-ROW(PaymentSchedule[[#Headers],[PMT NO]])),"")</f>
        <v/>
      </c>
      <c r="C270" s="8" t="str">
        <f>IF(PaymentSchedule[[#This Row],[PMT NO]]&lt;&gt;"",EOMONTH(LoanStartDate,ROW(PaymentSchedule[[#This Row],[PMT NO]])-ROW(PaymentSchedule[[#Headers],[PMT NO]])-2)+DAY(LoanStartDate),"")</f>
        <v/>
      </c>
      <c r="D27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0" s="9" t="str">
        <f>IF(PaymentSchedule[[#This Row],[PMT NO]]&lt;&gt;"",ScheduledPayment,"")</f>
        <v/>
      </c>
      <c r="F27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0" s="9" t="str">
        <f>IF(PaymentSchedule[[#This Row],[PMT NO]]&lt;&gt;"",PaymentSchedule[[#This Row],[TOTAL PAYMENT]]-PaymentSchedule[[#This Row],[INTEREST]],"")</f>
        <v/>
      </c>
      <c r="I270" s="9" t="str">
        <f>IF(PaymentSchedule[[#This Row],[PMT NO]]&lt;&gt;"",PaymentSchedule[[#This Row],[BEGINNING BALANCE]]*(InterestRate/PaymentsPerYear),"")</f>
        <v/>
      </c>
      <c r="J27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0" s="9" t="str">
        <f>IF(PaymentSchedule[[#This Row],[PMT NO]]&lt;&gt;"",SUM(INDEX([INTEREST],1,1):PaymentSchedule[[#This Row],[INTEREST]]),"")</f>
        <v/>
      </c>
    </row>
    <row r="271" spans="2:11">
      <c r="B271" s="6" t="str">
        <f>IF(LoanIsGood,IF(ROW()-ROW(PaymentSchedule[[#Headers],[PMT NO]])&gt;ScheduledNumberOfPayments,"",ROW()-ROW(PaymentSchedule[[#Headers],[PMT NO]])),"")</f>
        <v/>
      </c>
      <c r="C271" s="8" t="str">
        <f>IF(PaymentSchedule[[#This Row],[PMT NO]]&lt;&gt;"",EOMONTH(LoanStartDate,ROW(PaymentSchedule[[#This Row],[PMT NO]])-ROW(PaymentSchedule[[#Headers],[PMT NO]])-2)+DAY(LoanStartDate),"")</f>
        <v/>
      </c>
      <c r="D27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1" s="9" t="str">
        <f>IF(PaymentSchedule[[#This Row],[PMT NO]]&lt;&gt;"",ScheduledPayment,"")</f>
        <v/>
      </c>
      <c r="F27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1" s="9" t="str">
        <f>IF(PaymentSchedule[[#This Row],[PMT NO]]&lt;&gt;"",PaymentSchedule[[#This Row],[TOTAL PAYMENT]]-PaymentSchedule[[#This Row],[INTEREST]],"")</f>
        <v/>
      </c>
      <c r="I271" s="9" t="str">
        <f>IF(PaymentSchedule[[#This Row],[PMT NO]]&lt;&gt;"",PaymentSchedule[[#This Row],[BEGINNING BALANCE]]*(InterestRate/PaymentsPerYear),"")</f>
        <v/>
      </c>
      <c r="J27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1" s="9" t="str">
        <f>IF(PaymentSchedule[[#This Row],[PMT NO]]&lt;&gt;"",SUM(INDEX([INTEREST],1,1):PaymentSchedule[[#This Row],[INTEREST]]),"")</f>
        <v/>
      </c>
    </row>
    <row r="272" spans="2:11">
      <c r="B272" s="6" t="str">
        <f>IF(LoanIsGood,IF(ROW()-ROW(PaymentSchedule[[#Headers],[PMT NO]])&gt;ScheduledNumberOfPayments,"",ROW()-ROW(PaymentSchedule[[#Headers],[PMT NO]])),"")</f>
        <v/>
      </c>
      <c r="C272" s="8" t="str">
        <f>IF(PaymentSchedule[[#This Row],[PMT NO]]&lt;&gt;"",EOMONTH(LoanStartDate,ROW(PaymentSchedule[[#This Row],[PMT NO]])-ROW(PaymentSchedule[[#Headers],[PMT NO]])-2)+DAY(LoanStartDate),"")</f>
        <v/>
      </c>
      <c r="D27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2" s="9" t="str">
        <f>IF(PaymentSchedule[[#This Row],[PMT NO]]&lt;&gt;"",ScheduledPayment,"")</f>
        <v/>
      </c>
      <c r="F27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2" s="9" t="str">
        <f>IF(PaymentSchedule[[#This Row],[PMT NO]]&lt;&gt;"",PaymentSchedule[[#This Row],[TOTAL PAYMENT]]-PaymentSchedule[[#This Row],[INTEREST]],"")</f>
        <v/>
      </c>
      <c r="I272" s="9" t="str">
        <f>IF(PaymentSchedule[[#This Row],[PMT NO]]&lt;&gt;"",PaymentSchedule[[#This Row],[BEGINNING BALANCE]]*(InterestRate/PaymentsPerYear),"")</f>
        <v/>
      </c>
      <c r="J27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2" s="9" t="str">
        <f>IF(PaymentSchedule[[#This Row],[PMT NO]]&lt;&gt;"",SUM(INDEX([INTEREST],1,1):PaymentSchedule[[#This Row],[INTEREST]]),"")</f>
        <v/>
      </c>
    </row>
    <row r="273" spans="2:11">
      <c r="B273" s="6" t="str">
        <f>IF(LoanIsGood,IF(ROW()-ROW(PaymentSchedule[[#Headers],[PMT NO]])&gt;ScheduledNumberOfPayments,"",ROW()-ROW(PaymentSchedule[[#Headers],[PMT NO]])),"")</f>
        <v/>
      </c>
      <c r="C273" s="8" t="str">
        <f>IF(PaymentSchedule[[#This Row],[PMT NO]]&lt;&gt;"",EOMONTH(LoanStartDate,ROW(PaymentSchedule[[#This Row],[PMT NO]])-ROW(PaymentSchedule[[#Headers],[PMT NO]])-2)+DAY(LoanStartDate),"")</f>
        <v/>
      </c>
      <c r="D27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3" s="9" t="str">
        <f>IF(PaymentSchedule[[#This Row],[PMT NO]]&lt;&gt;"",ScheduledPayment,"")</f>
        <v/>
      </c>
      <c r="F27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3" s="9" t="str">
        <f>IF(PaymentSchedule[[#This Row],[PMT NO]]&lt;&gt;"",PaymentSchedule[[#This Row],[TOTAL PAYMENT]]-PaymentSchedule[[#This Row],[INTEREST]],"")</f>
        <v/>
      </c>
      <c r="I273" s="9" t="str">
        <f>IF(PaymentSchedule[[#This Row],[PMT NO]]&lt;&gt;"",PaymentSchedule[[#This Row],[BEGINNING BALANCE]]*(InterestRate/PaymentsPerYear),"")</f>
        <v/>
      </c>
      <c r="J27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3" s="9" t="str">
        <f>IF(PaymentSchedule[[#This Row],[PMT NO]]&lt;&gt;"",SUM(INDEX([INTEREST],1,1):PaymentSchedule[[#This Row],[INTEREST]]),"")</f>
        <v/>
      </c>
    </row>
    <row r="274" spans="2:11">
      <c r="B274" s="6" t="str">
        <f>IF(LoanIsGood,IF(ROW()-ROW(PaymentSchedule[[#Headers],[PMT NO]])&gt;ScheduledNumberOfPayments,"",ROW()-ROW(PaymentSchedule[[#Headers],[PMT NO]])),"")</f>
        <v/>
      </c>
      <c r="C274" s="8" t="str">
        <f>IF(PaymentSchedule[[#This Row],[PMT NO]]&lt;&gt;"",EOMONTH(LoanStartDate,ROW(PaymentSchedule[[#This Row],[PMT NO]])-ROW(PaymentSchedule[[#Headers],[PMT NO]])-2)+DAY(LoanStartDate),"")</f>
        <v/>
      </c>
      <c r="D27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4" s="9" t="str">
        <f>IF(PaymentSchedule[[#This Row],[PMT NO]]&lt;&gt;"",ScheduledPayment,"")</f>
        <v/>
      </c>
      <c r="F27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4" s="9" t="str">
        <f>IF(PaymentSchedule[[#This Row],[PMT NO]]&lt;&gt;"",PaymentSchedule[[#This Row],[TOTAL PAYMENT]]-PaymentSchedule[[#This Row],[INTEREST]],"")</f>
        <v/>
      </c>
      <c r="I274" s="9" t="str">
        <f>IF(PaymentSchedule[[#This Row],[PMT NO]]&lt;&gt;"",PaymentSchedule[[#This Row],[BEGINNING BALANCE]]*(InterestRate/PaymentsPerYear),"")</f>
        <v/>
      </c>
      <c r="J27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4" s="9" t="str">
        <f>IF(PaymentSchedule[[#This Row],[PMT NO]]&lt;&gt;"",SUM(INDEX([INTEREST],1,1):PaymentSchedule[[#This Row],[INTEREST]]),"")</f>
        <v/>
      </c>
    </row>
    <row r="275" spans="2:11">
      <c r="B275" s="6" t="str">
        <f>IF(LoanIsGood,IF(ROW()-ROW(PaymentSchedule[[#Headers],[PMT NO]])&gt;ScheduledNumberOfPayments,"",ROW()-ROW(PaymentSchedule[[#Headers],[PMT NO]])),"")</f>
        <v/>
      </c>
      <c r="C275" s="8" t="str">
        <f>IF(PaymentSchedule[[#This Row],[PMT NO]]&lt;&gt;"",EOMONTH(LoanStartDate,ROW(PaymentSchedule[[#This Row],[PMT NO]])-ROW(PaymentSchedule[[#Headers],[PMT NO]])-2)+DAY(LoanStartDate),"")</f>
        <v/>
      </c>
      <c r="D27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5" s="9" t="str">
        <f>IF(PaymentSchedule[[#This Row],[PMT NO]]&lt;&gt;"",ScheduledPayment,"")</f>
        <v/>
      </c>
      <c r="F27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5" s="9" t="str">
        <f>IF(PaymentSchedule[[#This Row],[PMT NO]]&lt;&gt;"",PaymentSchedule[[#This Row],[TOTAL PAYMENT]]-PaymentSchedule[[#This Row],[INTEREST]],"")</f>
        <v/>
      </c>
      <c r="I275" s="9" t="str">
        <f>IF(PaymentSchedule[[#This Row],[PMT NO]]&lt;&gt;"",PaymentSchedule[[#This Row],[BEGINNING BALANCE]]*(InterestRate/PaymentsPerYear),"")</f>
        <v/>
      </c>
      <c r="J27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5" s="9" t="str">
        <f>IF(PaymentSchedule[[#This Row],[PMT NO]]&lt;&gt;"",SUM(INDEX([INTEREST],1,1):PaymentSchedule[[#This Row],[INTEREST]]),"")</f>
        <v/>
      </c>
    </row>
    <row r="276" spans="2:11">
      <c r="B276" s="6" t="str">
        <f>IF(LoanIsGood,IF(ROW()-ROW(PaymentSchedule[[#Headers],[PMT NO]])&gt;ScheduledNumberOfPayments,"",ROW()-ROW(PaymentSchedule[[#Headers],[PMT NO]])),"")</f>
        <v/>
      </c>
      <c r="C276" s="8" t="str">
        <f>IF(PaymentSchedule[[#This Row],[PMT NO]]&lt;&gt;"",EOMONTH(LoanStartDate,ROW(PaymentSchedule[[#This Row],[PMT NO]])-ROW(PaymentSchedule[[#Headers],[PMT NO]])-2)+DAY(LoanStartDate),"")</f>
        <v/>
      </c>
      <c r="D27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6" s="9" t="str">
        <f>IF(PaymentSchedule[[#This Row],[PMT NO]]&lt;&gt;"",ScheduledPayment,"")</f>
        <v/>
      </c>
      <c r="F27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6" s="9" t="str">
        <f>IF(PaymentSchedule[[#This Row],[PMT NO]]&lt;&gt;"",PaymentSchedule[[#This Row],[TOTAL PAYMENT]]-PaymentSchedule[[#This Row],[INTEREST]],"")</f>
        <v/>
      </c>
      <c r="I276" s="9" t="str">
        <f>IF(PaymentSchedule[[#This Row],[PMT NO]]&lt;&gt;"",PaymentSchedule[[#This Row],[BEGINNING BALANCE]]*(InterestRate/PaymentsPerYear),"")</f>
        <v/>
      </c>
      <c r="J27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6" s="9" t="str">
        <f>IF(PaymentSchedule[[#This Row],[PMT NO]]&lt;&gt;"",SUM(INDEX([INTEREST],1,1):PaymentSchedule[[#This Row],[INTEREST]]),"")</f>
        <v/>
      </c>
    </row>
    <row r="277" spans="2:11">
      <c r="B277" s="6" t="str">
        <f>IF(LoanIsGood,IF(ROW()-ROW(PaymentSchedule[[#Headers],[PMT NO]])&gt;ScheduledNumberOfPayments,"",ROW()-ROW(PaymentSchedule[[#Headers],[PMT NO]])),"")</f>
        <v/>
      </c>
      <c r="C277" s="8" t="str">
        <f>IF(PaymentSchedule[[#This Row],[PMT NO]]&lt;&gt;"",EOMONTH(LoanStartDate,ROW(PaymentSchedule[[#This Row],[PMT NO]])-ROW(PaymentSchedule[[#Headers],[PMT NO]])-2)+DAY(LoanStartDate),"")</f>
        <v/>
      </c>
      <c r="D27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7" s="9" t="str">
        <f>IF(PaymentSchedule[[#This Row],[PMT NO]]&lt;&gt;"",ScheduledPayment,"")</f>
        <v/>
      </c>
      <c r="F27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7" s="9" t="str">
        <f>IF(PaymentSchedule[[#This Row],[PMT NO]]&lt;&gt;"",PaymentSchedule[[#This Row],[TOTAL PAYMENT]]-PaymentSchedule[[#This Row],[INTEREST]],"")</f>
        <v/>
      </c>
      <c r="I277" s="9" t="str">
        <f>IF(PaymentSchedule[[#This Row],[PMT NO]]&lt;&gt;"",PaymentSchedule[[#This Row],[BEGINNING BALANCE]]*(InterestRate/PaymentsPerYear),"")</f>
        <v/>
      </c>
      <c r="J27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7" s="9" t="str">
        <f>IF(PaymentSchedule[[#This Row],[PMT NO]]&lt;&gt;"",SUM(INDEX([INTEREST],1,1):PaymentSchedule[[#This Row],[INTEREST]]),"")</f>
        <v/>
      </c>
    </row>
    <row r="278" spans="2:11">
      <c r="B278" s="6" t="str">
        <f>IF(LoanIsGood,IF(ROW()-ROW(PaymentSchedule[[#Headers],[PMT NO]])&gt;ScheduledNumberOfPayments,"",ROW()-ROW(PaymentSchedule[[#Headers],[PMT NO]])),"")</f>
        <v/>
      </c>
      <c r="C278" s="8" t="str">
        <f>IF(PaymentSchedule[[#This Row],[PMT NO]]&lt;&gt;"",EOMONTH(LoanStartDate,ROW(PaymentSchedule[[#This Row],[PMT NO]])-ROW(PaymentSchedule[[#Headers],[PMT NO]])-2)+DAY(LoanStartDate),"")</f>
        <v/>
      </c>
      <c r="D27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8" s="9" t="str">
        <f>IF(PaymentSchedule[[#This Row],[PMT NO]]&lt;&gt;"",ScheduledPayment,"")</f>
        <v/>
      </c>
      <c r="F27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8" s="9" t="str">
        <f>IF(PaymentSchedule[[#This Row],[PMT NO]]&lt;&gt;"",PaymentSchedule[[#This Row],[TOTAL PAYMENT]]-PaymentSchedule[[#This Row],[INTEREST]],"")</f>
        <v/>
      </c>
      <c r="I278" s="9" t="str">
        <f>IF(PaymentSchedule[[#This Row],[PMT NO]]&lt;&gt;"",PaymentSchedule[[#This Row],[BEGINNING BALANCE]]*(InterestRate/PaymentsPerYear),"")</f>
        <v/>
      </c>
      <c r="J27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8" s="9" t="str">
        <f>IF(PaymentSchedule[[#This Row],[PMT NO]]&lt;&gt;"",SUM(INDEX([INTEREST],1,1):PaymentSchedule[[#This Row],[INTEREST]]),"")</f>
        <v/>
      </c>
    </row>
    <row r="279" spans="2:11">
      <c r="B279" s="6" t="str">
        <f>IF(LoanIsGood,IF(ROW()-ROW(PaymentSchedule[[#Headers],[PMT NO]])&gt;ScheduledNumberOfPayments,"",ROW()-ROW(PaymentSchedule[[#Headers],[PMT NO]])),"")</f>
        <v/>
      </c>
      <c r="C279" s="8" t="str">
        <f>IF(PaymentSchedule[[#This Row],[PMT NO]]&lt;&gt;"",EOMONTH(LoanStartDate,ROW(PaymentSchedule[[#This Row],[PMT NO]])-ROW(PaymentSchedule[[#Headers],[PMT NO]])-2)+DAY(LoanStartDate),"")</f>
        <v/>
      </c>
      <c r="D27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79" s="9" t="str">
        <f>IF(PaymentSchedule[[#This Row],[PMT NO]]&lt;&gt;"",ScheduledPayment,"")</f>
        <v/>
      </c>
      <c r="F27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7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79" s="9" t="str">
        <f>IF(PaymentSchedule[[#This Row],[PMT NO]]&lt;&gt;"",PaymentSchedule[[#This Row],[TOTAL PAYMENT]]-PaymentSchedule[[#This Row],[INTEREST]],"")</f>
        <v/>
      </c>
      <c r="I279" s="9" t="str">
        <f>IF(PaymentSchedule[[#This Row],[PMT NO]]&lt;&gt;"",PaymentSchedule[[#This Row],[BEGINNING BALANCE]]*(InterestRate/PaymentsPerYear),"")</f>
        <v/>
      </c>
      <c r="J27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79" s="9" t="str">
        <f>IF(PaymentSchedule[[#This Row],[PMT NO]]&lt;&gt;"",SUM(INDEX([INTEREST],1,1):PaymentSchedule[[#This Row],[INTEREST]]),"")</f>
        <v/>
      </c>
    </row>
    <row r="280" spans="2:11">
      <c r="B280" s="6" t="str">
        <f>IF(LoanIsGood,IF(ROW()-ROW(PaymentSchedule[[#Headers],[PMT NO]])&gt;ScheduledNumberOfPayments,"",ROW()-ROW(PaymentSchedule[[#Headers],[PMT NO]])),"")</f>
        <v/>
      </c>
      <c r="C280" s="8" t="str">
        <f>IF(PaymentSchedule[[#This Row],[PMT NO]]&lt;&gt;"",EOMONTH(LoanStartDate,ROW(PaymentSchedule[[#This Row],[PMT NO]])-ROW(PaymentSchedule[[#Headers],[PMT NO]])-2)+DAY(LoanStartDate),"")</f>
        <v/>
      </c>
      <c r="D28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0" s="9" t="str">
        <f>IF(PaymentSchedule[[#This Row],[PMT NO]]&lt;&gt;"",ScheduledPayment,"")</f>
        <v/>
      </c>
      <c r="F28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0" s="9" t="str">
        <f>IF(PaymentSchedule[[#This Row],[PMT NO]]&lt;&gt;"",PaymentSchedule[[#This Row],[TOTAL PAYMENT]]-PaymentSchedule[[#This Row],[INTEREST]],"")</f>
        <v/>
      </c>
      <c r="I280" s="9" t="str">
        <f>IF(PaymentSchedule[[#This Row],[PMT NO]]&lt;&gt;"",PaymentSchedule[[#This Row],[BEGINNING BALANCE]]*(InterestRate/PaymentsPerYear),"")</f>
        <v/>
      </c>
      <c r="J28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0" s="9" t="str">
        <f>IF(PaymentSchedule[[#This Row],[PMT NO]]&lt;&gt;"",SUM(INDEX([INTEREST],1,1):PaymentSchedule[[#This Row],[INTEREST]]),"")</f>
        <v/>
      </c>
    </row>
    <row r="281" spans="2:11">
      <c r="B281" s="6" t="str">
        <f>IF(LoanIsGood,IF(ROW()-ROW(PaymentSchedule[[#Headers],[PMT NO]])&gt;ScheduledNumberOfPayments,"",ROW()-ROW(PaymentSchedule[[#Headers],[PMT NO]])),"")</f>
        <v/>
      </c>
      <c r="C281" s="8" t="str">
        <f>IF(PaymentSchedule[[#This Row],[PMT NO]]&lt;&gt;"",EOMONTH(LoanStartDate,ROW(PaymentSchedule[[#This Row],[PMT NO]])-ROW(PaymentSchedule[[#Headers],[PMT NO]])-2)+DAY(LoanStartDate),"")</f>
        <v/>
      </c>
      <c r="D28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1" s="9" t="str">
        <f>IF(PaymentSchedule[[#This Row],[PMT NO]]&lt;&gt;"",ScheduledPayment,"")</f>
        <v/>
      </c>
      <c r="F28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1" s="9" t="str">
        <f>IF(PaymentSchedule[[#This Row],[PMT NO]]&lt;&gt;"",PaymentSchedule[[#This Row],[TOTAL PAYMENT]]-PaymentSchedule[[#This Row],[INTEREST]],"")</f>
        <v/>
      </c>
      <c r="I281" s="9" t="str">
        <f>IF(PaymentSchedule[[#This Row],[PMT NO]]&lt;&gt;"",PaymentSchedule[[#This Row],[BEGINNING BALANCE]]*(InterestRate/PaymentsPerYear),"")</f>
        <v/>
      </c>
      <c r="J28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1" s="9" t="str">
        <f>IF(PaymentSchedule[[#This Row],[PMT NO]]&lt;&gt;"",SUM(INDEX([INTEREST],1,1):PaymentSchedule[[#This Row],[INTEREST]]),"")</f>
        <v/>
      </c>
    </row>
    <row r="282" spans="2:11">
      <c r="B282" s="6" t="str">
        <f>IF(LoanIsGood,IF(ROW()-ROW(PaymentSchedule[[#Headers],[PMT NO]])&gt;ScheduledNumberOfPayments,"",ROW()-ROW(PaymentSchedule[[#Headers],[PMT NO]])),"")</f>
        <v/>
      </c>
      <c r="C282" s="8" t="str">
        <f>IF(PaymentSchedule[[#This Row],[PMT NO]]&lt;&gt;"",EOMONTH(LoanStartDate,ROW(PaymentSchedule[[#This Row],[PMT NO]])-ROW(PaymentSchedule[[#Headers],[PMT NO]])-2)+DAY(LoanStartDate),"")</f>
        <v/>
      </c>
      <c r="D28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2" s="9" t="str">
        <f>IF(PaymentSchedule[[#This Row],[PMT NO]]&lt;&gt;"",ScheduledPayment,"")</f>
        <v/>
      </c>
      <c r="F28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2" s="9" t="str">
        <f>IF(PaymentSchedule[[#This Row],[PMT NO]]&lt;&gt;"",PaymentSchedule[[#This Row],[TOTAL PAYMENT]]-PaymentSchedule[[#This Row],[INTEREST]],"")</f>
        <v/>
      </c>
      <c r="I282" s="9" t="str">
        <f>IF(PaymentSchedule[[#This Row],[PMT NO]]&lt;&gt;"",PaymentSchedule[[#This Row],[BEGINNING BALANCE]]*(InterestRate/PaymentsPerYear),"")</f>
        <v/>
      </c>
      <c r="J28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2" s="9" t="str">
        <f>IF(PaymentSchedule[[#This Row],[PMT NO]]&lt;&gt;"",SUM(INDEX([INTEREST],1,1):PaymentSchedule[[#This Row],[INTEREST]]),"")</f>
        <v/>
      </c>
    </row>
    <row r="283" spans="2:11">
      <c r="B283" s="6" t="str">
        <f>IF(LoanIsGood,IF(ROW()-ROW(PaymentSchedule[[#Headers],[PMT NO]])&gt;ScheduledNumberOfPayments,"",ROW()-ROW(PaymentSchedule[[#Headers],[PMT NO]])),"")</f>
        <v/>
      </c>
      <c r="C283" s="8" t="str">
        <f>IF(PaymentSchedule[[#This Row],[PMT NO]]&lt;&gt;"",EOMONTH(LoanStartDate,ROW(PaymentSchedule[[#This Row],[PMT NO]])-ROW(PaymentSchedule[[#Headers],[PMT NO]])-2)+DAY(LoanStartDate),"")</f>
        <v/>
      </c>
      <c r="D28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3" s="9" t="str">
        <f>IF(PaymentSchedule[[#This Row],[PMT NO]]&lt;&gt;"",ScheduledPayment,"")</f>
        <v/>
      </c>
      <c r="F28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3" s="9" t="str">
        <f>IF(PaymentSchedule[[#This Row],[PMT NO]]&lt;&gt;"",PaymentSchedule[[#This Row],[TOTAL PAYMENT]]-PaymentSchedule[[#This Row],[INTEREST]],"")</f>
        <v/>
      </c>
      <c r="I283" s="9" t="str">
        <f>IF(PaymentSchedule[[#This Row],[PMT NO]]&lt;&gt;"",PaymentSchedule[[#This Row],[BEGINNING BALANCE]]*(InterestRate/PaymentsPerYear),"")</f>
        <v/>
      </c>
      <c r="J28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3" s="9" t="str">
        <f>IF(PaymentSchedule[[#This Row],[PMT NO]]&lt;&gt;"",SUM(INDEX([INTEREST],1,1):PaymentSchedule[[#This Row],[INTEREST]]),"")</f>
        <v/>
      </c>
    </row>
    <row r="284" spans="2:11">
      <c r="B284" s="6" t="str">
        <f>IF(LoanIsGood,IF(ROW()-ROW(PaymentSchedule[[#Headers],[PMT NO]])&gt;ScheduledNumberOfPayments,"",ROW()-ROW(PaymentSchedule[[#Headers],[PMT NO]])),"")</f>
        <v/>
      </c>
      <c r="C284" s="8" t="str">
        <f>IF(PaymentSchedule[[#This Row],[PMT NO]]&lt;&gt;"",EOMONTH(LoanStartDate,ROW(PaymentSchedule[[#This Row],[PMT NO]])-ROW(PaymentSchedule[[#Headers],[PMT NO]])-2)+DAY(LoanStartDate),"")</f>
        <v/>
      </c>
      <c r="D28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4" s="9" t="str">
        <f>IF(PaymentSchedule[[#This Row],[PMT NO]]&lt;&gt;"",ScheduledPayment,"")</f>
        <v/>
      </c>
      <c r="F28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4" s="9" t="str">
        <f>IF(PaymentSchedule[[#This Row],[PMT NO]]&lt;&gt;"",PaymentSchedule[[#This Row],[TOTAL PAYMENT]]-PaymentSchedule[[#This Row],[INTEREST]],"")</f>
        <v/>
      </c>
      <c r="I284" s="9" t="str">
        <f>IF(PaymentSchedule[[#This Row],[PMT NO]]&lt;&gt;"",PaymentSchedule[[#This Row],[BEGINNING BALANCE]]*(InterestRate/PaymentsPerYear),"")</f>
        <v/>
      </c>
      <c r="J28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4" s="9" t="str">
        <f>IF(PaymentSchedule[[#This Row],[PMT NO]]&lt;&gt;"",SUM(INDEX([INTEREST],1,1):PaymentSchedule[[#This Row],[INTEREST]]),"")</f>
        <v/>
      </c>
    </row>
    <row r="285" spans="2:11">
      <c r="B285" s="6" t="str">
        <f>IF(LoanIsGood,IF(ROW()-ROW(PaymentSchedule[[#Headers],[PMT NO]])&gt;ScheduledNumberOfPayments,"",ROW()-ROW(PaymentSchedule[[#Headers],[PMT NO]])),"")</f>
        <v/>
      </c>
      <c r="C285" s="8" t="str">
        <f>IF(PaymentSchedule[[#This Row],[PMT NO]]&lt;&gt;"",EOMONTH(LoanStartDate,ROW(PaymentSchedule[[#This Row],[PMT NO]])-ROW(PaymentSchedule[[#Headers],[PMT NO]])-2)+DAY(LoanStartDate),"")</f>
        <v/>
      </c>
      <c r="D28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5" s="9" t="str">
        <f>IF(PaymentSchedule[[#This Row],[PMT NO]]&lt;&gt;"",ScheduledPayment,"")</f>
        <v/>
      </c>
      <c r="F28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5" s="9" t="str">
        <f>IF(PaymentSchedule[[#This Row],[PMT NO]]&lt;&gt;"",PaymentSchedule[[#This Row],[TOTAL PAYMENT]]-PaymentSchedule[[#This Row],[INTEREST]],"")</f>
        <v/>
      </c>
      <c r="I285" s="9" t="str">
        <f>IF(PaymentSchedule[[#This Row],[PMT NO]]&lt;&gt;"",PaymentSchedule[[#This Row],[BEGINNING BALANCE]]*(InterestRate/PaymentsPerYear),"")</f>
        <v/>
      </c>
      <c r="J28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5" s="9" t="str">
        <f>IF(PaymentSchedule[[#This Row],[PMT NO]]&lt;&gt;"",SUM(INDEX([INTEREST],1,1):PaymentSchedule[[#This Row],[INTEREST]]),"")</f>
        <v/>
      </c>
    </row>
    <row r="286" spans="2:11">
      <c r="B286" s="6" t="str">
        <f>IF(LoanIsGood,IF(ROW()-ROW(PaymentSchedule[[#Headers],[PMT NO]])&gt;ScheduledNumberOfPayments,"",ROW()-ROW(PaymentSchedule[[#Headers],[PMT NO]])),"")</f>
        <v/>
      </c>
      <c r="C286" s="8" t="str">
        <f>IF(PaymentSchedule[[#This Row],[PMT NO]]&lt;&gt;"",EOMONTH(LoanStartDate,ROW(PaymentSchedule[[#This Row],[PMT NO]])-ROW(PaymentSchedule[[#Headers],[PMT NO]])-2)+DAY(LoanStartDate),"")</f>
        <v/>
      </c>
      <c r="D28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6" s="9" t="str">
        <f>IF(PaymentSchedule[[#This Row],[PMT NO]]&lt;&gt;"",ScheduledPayment,"")</f>
        <v/>
      </c>
      <c r="F28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6" s="9" t="str">
        <f>IF(PaymentSchedule[[#This Row],[PMT NO]]&lt;&gt;"",PaymentSchedule[[#This Row],[TOTAL PAYMENT]]-PaymentSchedule[[#This Row],[INTEREST]],"")</f>
        <v/>
      </c>
      <c r="I286" s="9" t="str">
        <f>IF(PaymentSchedule[[#This Row],[PMT NO]]&lt;&gt;"",PaymentSchedule[[#This Row],[BEGINNING BALANCE]]*(InterestRate/PaymentsPerYear),"")</f>
        <v/>
      </c>
      <c r="J28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6" s="9" t="str">
        <f>IF(PaymentSchedule[[#This Row],[PMT NO]]&lt;&gt;"",SUM(INDEX([INTEREST],1,1):PaymentSchedule[[#This Row],[INTEREST]]),"")</f>
        <v/>
      </c>
    </row>
    <row r="287" spans="2:11">
      <c r="B287" s="6" t="str">
        <f>IF(LoanIsGood,IF(ROW()-ROW(PaymentSchedule[[#Headers],[PMT NO]])&gt;ScheduledNumberOfPayments,"",ROW()-ROW(PaymentSchedule[[#Headers],[PMT NO]])),"")</f>
        <v/>
      </c>
      <c r="C287" s="8" t="str">
        <f>IF(PaymentSchedule[[#This Row],[PMT NO]]&lt;&gt;"",EOMONTH(LoanStartDate,ROW(PaymentSchedule[[#This Row],[PMT NO]])-ROW(PaymentSchedule[[#Headers],[PMT NO]])-2)+DAY(LoanStartDate),"")</f>
        <v/>
      </c>
      <c r="D28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7" s="9" t="str">
        <f>IF(PaymentSchedule[[#This Row],[PMT NO]]&lt;&gt;"",ScheduledPayment,"")</f>
        <v/>
      </c>
      <c r="F28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7" s="9" t="str">
        <f>IF(PaymentSchedule[[#This Row],[PMT NO]]&lt;&gt;"",PaymentSchedule[[#This Row],[TOTAL PAYMENT]]-PaymentSchedule[[#This Row],[INTEREST]],"")</f>
        <v/>
      </c>
      <c r="I287" s="9" t="str">
        <f>IF(PaymentSchedule[[#This Row],[PMT NO]]&lt;&gt;"",PaymentSchedule[[#This Row],[BEGINNING BALANCE]]*(InterestRate/PaymentsPerYear),"")</f>
        <v/>
      </c>
      <c r="J28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7" s="9" t="str">
        <f>IF(PaymentSchedule[[#This Row],[PMT NO]]&lt;&gt;"",SUM(INDEX([INTEREST],1,1):PaymentSchedule[[#This Row],[INTEREST]]),"")</f>
        <v/>
      </c>
    </row>
    <row r="288" spans="2:11">
      <c r="B288" s="6" t="str">
        <f>IF(LoanIsGood,IF(ROW()-ROW(PaymentSchedule[[#Headers],[PMT NO]])&gt;ScheduledNumberOfPayments,"",ROW()-ROW(PaymentSchedule[[#Headers],[PMT NO]])),"")</f>
        <v/>
      </c>
      <c r="C288" s="8" t="str">
        <f>IF(PaymentSchedule[[#This Row],[PMT NO]]&lt;&gt;"",EOMONTH(LoanStartDate,ROW(PaymentSchedule[[#This Row],[PMT NO]])-ROW(PaymentSchedule[[#Headers],[PMT NO]])-2)+DAY(LoanStartDate),"")</f>
        <v/>
      </c>
      <c r="D28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8" s="9" t="str">
        <f>IF(PaymentSchedule[[#This Row],[PMT NO]]&lt;&gt;"",ScheduledPayment,"")</f>
        <v/>
      </c>
      <c r="F28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8" s="9" t="str">
        <f>IF(PaymentSchedule[[#This Row],[PMT NO]]&lt;&gt;"",PaymentSchedule[[#This Row],[TOTAL PAYMENT]]-PaymentSchedule[[#This Row],[INTEREST]],"")</f>
        <v/>
      </c>
      <c r="I288" s="9" t="str">
        <f>IF(PaymentSchedule[[#This Row],[PMT NO]]&lt;&gt;"",PaymentSchedule[[#This Row],[BEGINNING BALANCE]]*(InterestRate/PaymentsPerYear),"")</f>
        <v/>
      </c>
      <c r="J28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8" s="9" t="str">
        <f>IF(PaymentSchedule[[#This Row],[PMT NO]]&lt;&gt;"",SUM(INDEX([INTEREST],1,1):PaymentSchedule[[#This Row],[INTEREST]]),"")</f>
        <v/>
      </c>
    </row>
    <row r="289" spans="2:11">
      <c r="B289" s="6" t="str">
        <f>IF(LoanIsGood,IF(ROW()-ROW(PaymentSchedule[[#Headers],[PMT NO]])&gt;ScheduledNumberOfPayments,"",ROW()-ROW(PaymentSchedule[[#Headers],[PMT NO]])),"")</f>
        <v/>
      </c>
      <c r="C289" s="8" t="str">
        <f>IF(PaymentSchedule[[#This Row],[PMT NO]]&lt;&gt;"",EOMONTH(LoanStartDate,ROW(PaymentSchedule[[#This Row],[PMT NO]])-ROW(PaymentSchedule[[#Headers],[PMT NO]])-2)+DAY(LoanStartDate),"")</f>
        <v/>
      </c>
      <c r="D28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89" s="9" t="str">
        <f>IF(PaymentSchedule[[#This Row],[PMT NO]]&lt;&gt;"",ScheduledPayment,"")</f>
        <v/>
      </c>
      <c r="F28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8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89" s="9" t="str">
        <f>IF(PaymentSchedule[[#This Row],[PMT NO]]&lt;&gt;"",PaymentSchedule[[#This Row],[TOTAL PAYMENT]]-PaymentSchedule[[#This Row],[INTEREST]],"")</f>
        <v/>
      </c>
      <c r="I289" s="9" t="str">
        <f>IF(PaymentSchedule[[#This Row],[PMT NO]]&lt;&gt;"",PaymentSchedule[[#This Row],[BEGINNING BALANCE]]*(InterestRate/PaymentsPerYear),"")</f>
        <v/>
      </c>
      <c r="J28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89" s="9" t="str">
        <f>IF(PaymentSchedule[[#This Row],[PMT NO]]&lt;&gt;"",SUM(INDEX([INTEREST],1,1):PaymentSchedule[[#This Row],[INTEREST]]),"")</f>
        <v/>
      </c>
    </row>
    <row r="290" spans="2:11">
      <c r="B290" s="6" t="str">
        <f>IF(LoanIsGood,IF(ROW()-ROW(PaymentSchedule[[#Headers],[PMT NO]])&gt;ScheduledNumberOfPayments,"",ROW()-ROW(PaymentSchedule[[#Headers],[PMT NO]])),"")</f>
        <v/>
      </c>
      <c r="C290" s="8" t="str">
        <f>IF(PaymentSchedule[[#This Row],[PMT NO]]&lt;&gt;"",EOMONTH(LoanStartDate,ROW(PaymentSchedule[[#This Row],[PMT NO]])-ROW(PaymentSchedule[[#Headers],[PMT NO]])-2)+DAY(LoanStartDate),"")</f>
        <v/>
      </c>
      <c r="D29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0" s="9" t="str">
        <f>IF(PaymentSchedule[[#This Row],[PMT NO]]&lt;&gt;"",ScheduledPayment,"")</f>
        <v/>
      </c>
      <c r="F29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0" s="9" t="str">
        <f>IF(PaymentSchedule[[#This Row],[PMT NO]]&lt;&gt;"",PaymentSchedule[[#This Row],[TOTAL PAYMENT]]-PaymentSchedule[[#This Row],[INTEREST]],"")</f>
        <v/>
      </c>
      <c r="I290" s="9" t="str">
        <f>IF(PaymentSchedule[[#This Row],[PMT NO]]&lt;&gt;"",PaymentSchedule[[#This Row],[BEGINNING BALANCE]]*(InterestRate/PaymentsPerYear),"")</f>
        <v/>
      </c>
      <c r="J29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0" s="9" t="str">
        <f>IF(PaymentSchedule[[#This Row],[PMT NO]]&lt;&gt;"",SUM(INDEX([INTEREST],1,1):PaymentSchedule[[#This Row],[INTEREST]]),"")</f>
        <v/>
      </c>
    </row>
    <row r="291" spans="2:11">
      <c r="B291" s="6" t="str">
        <f>IF(LoanIsGood,IF(ROW()-ROW(PaymentSchedule[[#Headers],[PMT NO]])&gt;ScheduledNumberOfPayments,"",ROW()-ROW(PaymentSchedule[[#Headers],[PMT NO]])),"")</f>
        <v/>
      </c>
      <c r="C291" s="8" t="str">
        <f>IF(PaymentSchedule[[#This Row],[PMT NO]]&lt;&gt;"",EOMONTH(LoanStartDate,ROW(PaymentSchedule[[#This Row],[PMT NO]])-ROW(PaymentSchedule[[#Headers],[PMT NO]])-2)+DAY(LoanStartDate),"")</f>
        <v/>
      </c>
      <c r="D29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1" s="9" t="str">
        <f>IF(PaymentSchedule[[#This Row],[PMT NO]]&lt;&gt;"",ScheduledPayment,"")</f>
        <v/>
      </c>
      <c r="F29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1" s="9" t="str">
        <f>IF(PaymentSchedule[[#This Row],[PMT NO]]&lt;&gt;"",PaymentSchedule[[#This Row],[TOTAL PAYMENT]]-PaymentSchedule[[#This Row],[INTEREST]],"")</f>
        <v/>
      </c>
      <c r="I291" s="9" t="str">
        <f>IF(PaymentSchedule[[#This Row],[PMT NO]]&lt;&gt;"",PaymentSchedule[[#This Row],[BEGINNING BALANCE]]*(InterestRate/PaymentsPerYear),"")</f>
        <v/>
      </c>
      <c r="J29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1" s="9" t="str">
        <f>IF(PaymentSchedule[[#This Row],[PMT NO]]&lt;&gt;"",SUM(INDEX([INTEREST],1,1):PaymentSchedule[[#This Row],[INTEREST]]),"")</f>
        <v/>
      </c>
    </row>
    <row r="292" spans="2:11">
      <c r="B292" s="6" t="str">
        <f>IF(LoanIsGood,IF(ROW()-ROW(PaymentSchedule[[#Headers],[PMT NO]])&gt;ScheduledNumberOfPayments,"",ROW()-ROW(PaymentSchedule[[#Headers],[PMT NO]])),"")</f>
        <v/>
      </c>
      <c r="C292" s="8" t="str">
        <f>IF(PaymentSchedule[[#This Row],[PMT NO]]&lt;&gt;"",EOMONTH(LoanStartDate,ROW(PaymentSchedule[[#This Row],[PMT NO]])-ROW(PaymentSchedule[[#Headers],[PMT NO]])-2)+DAY(LoanStartDate),"")</f>
        <v/>
      </c>
      <c r="D29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2" s="9" t="str">
        <f>IF(PaymentSchedule[[#This Row],[PMT NO]]&lt;&gt;"",ScheduledPayment,"")</f>
        <v/>
      </c>
      <c r="F29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2" s="9" t="str">
        <f>IF(PaymentSchedule[[#This Row],[PMT NO]]&lt;&gt;"",PaymentSchedule[[#This Row],[TOTAL PAYMENT]]-PaymentSchedule[[#This Row],[INTEREST]],"")</f>
        <v/>
      </c>
      <c r="I292" s="9" t="str">
        <f>IF(PaymentSchedule[[#This Row],[PMT NO]]&lt;&gt;"",PaymentSchedule[[#This Row],[BEGINNING BALANCE]]*(InterestRate/PaymentsPerYear),"")</f>
        <v/>
      </c>
      <c r="J29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2" s="9" t="str">
        <f>IF(PaymentSchedule[[#This Row],[PMT NO]]&lt;&gt;"",SUM(INDEX([INTEREST],1,1):PaymentSchedule[[#This Row],[INTEREST]]),"")</f>
        <v/>
      </c>
    </row>
    <row r="293" spans="2:11">
      <c r="B293" s="6" t="str">
        <f>IF(LoanIsGood,IF(ROW()-ROW(PaymentSchedule[[#Headers],[PMT NO]])&gt;ScheduledNumberOfPayments,"",ROW()-ROW(PaymentSchedule[[#Headers],[PMT NO]])),"")</f>
        <v/>
      </c>
      <c r="C293" s="8" t="str">
        <f>IF(PaymentSchedule[[#This Row],[PMT NO]]&lt;&gt;"",EOMONTH(LoanStartDate,ROW(PaymentSchedule[[#This Row],[PMT NO]])-ROW(PaymentSchedule[[#Headers],[PMT NO]])-2)+DAY(LoanStartDate),"")</f>
        <v/>
      </c>
      <c r="D29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3" s="9" t="str">
        <f>IF(PaymentSchedule[[#This Row],[PMT NO]]&lt;&gt;"",ScheduledPayment,"")</f>
        <v/>
      </c>
      <c r="F29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3" s="9" t="str">
        <f>IF(PaymentSchedule[[#This Row],[PMT NO]]&lt;&gt;"",PaymentSchedule[[#This Row],[TOTAL PAYMENT]]-PaymentSchedule[[#This Row],[INTEREST]],"")</f>
        <v/>
      </c>
      <c r="I293" s="9" t="str">
        <f>IF(PaymentSchedule[[#This Row],[PMT NO]]&lt;&gt;"",PaymentSchedule[[#This Row],[BEGINNING BALANCE]]*(InterestRate/PaymentsPerYear),"")</f>
        <v/>
      </c>
      <c r="J29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3" s="9" t="str">
        <f>IF(PaymentSchedule[[#This Row],[PMT NO]]&lt;&gt;"",SUM(INDEX([INTEREST],1,1):PaymentSchedule[[#This Row],[INTEREST]]),"")</f>
        <v/>
      </c>
    </row>
    <row r="294" spans="2:11">
      <c r="B294" s="6" t="str">
        <f>IF(LoanIsGood,IF(ROW()-ROW(PaymentSchedule[[#Headers],[PMT NO]])&gt;ScheduledNumberOfPayments,"",ROW()-ROW(PaymentSchedule[[#Headers],[PMT NO]])),"")</f>
        <v/>
      </c>
      <c r="C294" s="8" t="str">
        <f>IF(PaymentSchedule[[#This Row],[PMT NO]]&lt;&gt;"",EOMONTH(LoanStartDate,ROW(PaymentSchedule[[#This Row],[PMT NO]])-ROW(PaymentSchedule[[#Headers],[PMT NO]])-2)+DAY(LoanStartDate),"")</f>
        <v/>
      </c>
      <c r="D29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4" s="9" t="str">
        <f>IF(PaymentSchedule[[#This Row],[PMT NO]]&lt;&gt;"",ScheduledPayment,"")</f>
        <v/>
      </c>
      <c r="F29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4" s="9" t="str">
        <f>IF(PaymentSchedule[[#This Row],[PMT NO]]&lt;&gt;"",PaymentSchedule[[#This Row],[TOTAL PAYMENT]]-PaymentSchedule[[#This Row],[INTEREST]],"")</f>
        <v/>
      </c>
      <c r="I294" s="9" t="str">
        <f>IF(PaymentSchedule[[#This Row],[PMT NO]]&lt;&gt;"",PaymentSchedule[[#This Row],[BEGINNING BALANCE]]*(InterestRate/PaymentsPerYear),"")</f>
        <v/>
      </c>
      <c r="J29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4" s="9" t="str">
        <f>IF(PaymentSchedule[[#This Row],[PMT NO]]&lt;&gt;"",SUM(INDEX([INTEREST],1,1):PaymentSchedule[[#This Row],[INTEREST]]),"")</f>
        <v/>
      </c>
    </row>
    <row r="295" spans="2:11">
      <c r="B295" s="6" t="str">
        <f>IF(LoanIsGood,IF(ROW()-ROW(PaymentSchedule[[#Headers],[PMT NO]])&gt;ScheduledNumberOfPayments,"",ROW()-ROW(PaymentSchedule[[#Headers],[PMT NO]])),"")</f>
        <v/>
      </c>
      <c r="C295" s="8" t="str">
        <f>IF(PaymentSchedule[[#This Row],[PMT NO]]&lt;&gt;"",EOMONTH(LoanStartDate,ROW(PaymentSchedule[[#This Row],[PMT NO]])-ROW(PaymentSchedule[[#Headers],[PMT NO]])-2)+DAY(LoanStartDate),"")</f>
        <v/>
      </c>
      <c r="D29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5" s="9" t="str">
        <f>IF(PaymentSchedule[[#This Row],[PMT NO]]&lt;&gt;"",ScheduledPayment,"")</f>
        <v/>
      </c>
      <c r="F29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5" s="9" t="str">
        <f>IF(PaymentSchedule[[#This Row],[PMT NO]]&lt;&gt;"",PaymentSchedule[[#This Row],[TOTAL PAYMENT]]-PaymentSchedule[[#This Row],[INTEREST]],"")</f>
        <v/>
      </c>
      <c r="I295" s="9" t="str">
        <f>IF(PaymentSchedule[[#This Row],[PMT NO]]&lt;&gt;"",PaymentSchedule[[#This Row],[BEGINNING BALANCE]]*(InterestRate/PaymentsPerYear),"")</f>
        <v/>
      </c>
      <c r="J29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5" s="9" t="str">
        <f>IF(PaymentSchedule[[#This Row],[PMT NO]]&lt;&gt;"",SUM(INDEX([INTEREST],1,1):PaymentSchedule[[#This Row],[INTEREST]]),"")</f>
        <v/>
      </c>
    </row>
    <row r="296" spans="2:11">
      <c r="B296" s="6" t="str">
        <f>IF(LoanIsGood,IF(ROW()-ROW(PaymentSchedule[[#Headers],[PMT NO]])&gt;ScheduledNumberOfPayments,"",ROW()-ROW(PaymentSchedule[[#Headers],[PMT NO]])),"")</f>
        <v/>
      </c>
      <c r="C296" s="8" t="str">
        <f>IF(PaymentSchedule[[#This Row],[PMT NO]]&lt;&gt;"",EOMONTH(LoanStartDate,ROW(PaymentSchedule[[#This Row],[PMT NO]])-ROW(PaymentSchedule[[#Headers],[PMT NO]])-2)+DAY(LoanStartDate),"")</f>
        <v/>
      </c>
      <c r="D29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6" s="9" t="str">
        <f>IF(PaymentSchedule[[#This Row],[PMT NO]]&lt;&gt;"",ScheduledPayment,"")</f>
        <v/>
      </c>
      <c r="F29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6" s="9" t="str">
        <f>IF(PaymentSchedule[[#This Row],[PMT NO]]&lt;&gt;"",PaymentSchedule[[#This Row],[TOTAL PAYMENT]]-PaymentSchedule[[#This Row],[INTEREST]],"")</f>
        <v/>
      </c>
      <c r="I296" s="9" t="str">
        <f>IF(PaymentSchedule[[#This Row],[PMT NO]]&lt;&gt;"",PaymentSchedule[[#This Row],[BEGINNING BALANCE]]*(InterestRate/PaymentsPerYear),"")</f>
        <v/>
      </c>
      <c r="J29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6" s="9" t="str">
        <f>IF(PaymentSchedule[[#This Row],[PMT NO]]&lt;&gt;"",SUM(INDEX([INTEREST],1,1):PaymentSchedule[[#This Row],[INTEREST]]),"")</f>
        <v/>
      </c>
    </row>
    <row r="297" spans="2:11">
      <c r="B297" s="6" t="str">
        <f>IF(LoanIsGood,IF(ROW()-ROW(PaymentSchedule[[#Headers],[PMT NO]])&gt;ScheduledNumberOfPayments,"",ROW()-ROW(PaymentSchedule[[#Headers],[PMT NO]])),"")</f>
        <v/>
      </c>
      <c r="C297" s="8" t="str">
        <f>IF(PaymentSchedule[[#This Row],[PMT NO]]&lt;&gt;"",EOMONTH(LoanStartDate,ROW(PaymentSchedule[[#This Row],[PMT NO]])-ROW(PaymentSchedule[[#Headers],[PMT NO]])-2)+DAY(LoanStartDate),"")</f>
        <v/>
      </c>
      <c r="D29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7" s="9" t="str">
        <f>IF(PaymentSchedule[[#This Row],[PMT NO]]&lt;&gt;"",ScheduledPayment,"")</f>
        <v/>
      </c>
      <c r="F29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7" s="9" t="str">
        <f>IF(PaymentSchedule[[#This Row],[PMT NO]]&lt;&gt;"",PaymentSchedule[[#This Row],[TOTAL PAYMENT]]-PaymentSchedule[[#This Row],[INTEREST]],"")</f>
        <v/>
      </c>
      <c r="I297" s="9" t="str">
        <f>IF(PaymentSchedule[[#This Row],[PMT NO]]&lt;&gt;"",PaymentSchedule[[#This Row],[BEGINNING BALANCE]]*(InterestRate/PaymentsPerYear),"")</f>
        <v/>
      </c>
      <c r="J29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7" s="9" t="str">
        <f>IF(PaymentSchedule[[#This Row],[PMT NO]]&lt;&gt;"",SUM(INDEX([INTEREST],1,1):PaymentSchedule[[#This Row],[INTEREST]]),"")</f>
        <v/>
      </c>
    </row>
    <row r="298" spans="2:11">
      <c r="B298" s="6" t="str">
        <f>IF(LoanIsGood,IF(ROW()-ROW(PaymentSchedule[[#Headers],[PMT NO]])&gt;ScheduledNumberOfPayments,"",ROW()-ROW(PaymentSchedule[[#Headers],[PMT NO]])),"")</f>
        <v/>
      </c>
      <c r="C298" s="8" t="str">
        <f>IF(PaymentSchedule[[#This Row],[PMT NO]]&lt;&gt;"",EOMONTH(LoanStartDate,ROW(PaymentSchedule[[#This Row],[PMT NO]])-ROW(PaymentSchedule[[#Headers],[PMT NO]])-2)+DAY(LoanStartDate),"")</f>
        <v/>
      </c>
      <c r="D29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8" s="9" t="str">
        <f>IF(PaymentSchedule[[#This Row],[PMT NO]]&lt;&gt;"",ScheduledPayment,"")</f>
        <v/>
      </c>
      <c r="F29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8" s="9" t="str">
        <f>IF(PaymentSchedule[[#This Row],[PMT NO]]&lt;&gt;"",PaymentSchedule[[#This Row],[TOTAL PAYMENT]]-PaymentSchedule[[#This Row],[INTEREST]],"")</f>
        <v/>
      </c>
      <c r="I298" s="9" t="str">
        <f>IF(PaymentSchedule[[#This Row],[PMT NO]]&lt;&gt;"",PaymentSchedule[[#This Row],[BEGINNING BALANCE]]*(InterestRate/PaymentsPerYear),"")</f>
        <v/>
      </c>
      <c r="J29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8" s="9" t="str">
        <f>IF(PaymentSchedule[[#This Row],[PMT NO]]&lt;&gt;"",SUM(INDEX([INTEREST],1,1):PaymentSchedule[[#This Row],[INTEREST]]),"")</f>
        <v/>
      </c>
    </row>
    <row r="299" spans="2:11">
      <c r="B299" s="6" t="str">
        <f>IF(LoanIsGood,IF(ROW()-ROW(PaymentSchedule[[#Headers],[PMT NO]])&gt;ScheduledNumberOfPayments,"",ROW()-ROW(PaymentSchedule[[#Headers],[PMT NO]])),"")</f>
        <v/>
      </c>
      <c r="C299" s="8" t="str">
        <f>IF(PaymentSchedule[[#This Row],[PMT NO]]&lt;&gt;"",EOMONTH(LoanStartDate,ROW(PaymentSchedule[[#This Row],[PMT NO]])-ROW(PaymentSchedule[[#Headers],[PMT NO]])-2)+DAY(LoanStartDate),"")</f>
        <v/>
      </c>
      <c r="D29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299" s="9" t="str">
        <f>IF(PaymentSchedule[[#This Row],[PMT NO]]&lt;&gt;"",ScheduledPayment,"")</f>
        <v/>
      </c>
      <c r="F29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29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299" s="9" t="str">
        <f>IF(PaymentSchedule[[#This Row],[PMT NO]]&lt;&gt;"",PaymentSchedule[[#This Row],[TOTAL PAYMENT]]-PaymentSchedule[[#This Row],[INTEREST]],"")</f>
        <v/>
      </c>
      <c r="I299" s="9" t="str">
        <f>IF(PaymentSchedule[[#This Row],[PMT NO]]&lt;&gt;"",PaymentSchedule[[#This Row],[BEGINNING BALANCE]]*(InterestRate/PaymentsPerYear),"")</f>
        <v/>
      </c>
      <c r="J29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299" s="9" t="str">
        <f>IF(PaymentSchedule[[#This Row],[PMT NO]]&lt;&gt;"",SUM(INDEX([INTEREST],1,1):PaymentSchedule[[#This Row],[INTEREST]]),"")</f>
        <v/>
      </c>
    </row>
    <row r="300" spans="2:11">
      <c r="B300" s="6" t="str">
        <f>IF(LoanIsGood,IF(ROW()-ROW(PaymentSchedule[[#Headers],[PMT NO]])&gt;ScheduledNumberOfPayments,"",ROW()-ROW(PaymentSchedule[[#Headers],[PMT NO]])),"")</f>
        <v/>
      </c>
      <c r="C300" s="8" t="str">
        <f>IF(PaymentSchedule[[#This Row],[PMT NO]]&lt;&gt;"",EOMONTH(LoanStartDate,ROW(PaymentSchedule[[#This Row],[PMT NO]])-ROW(PaymentSchedule[[#Headers],[PMT NO]])-2)+DAY(LoanStartDate),"")</f>
        <v/>
      </c>
      <c r="D30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0" s="9" t="str">
        <f>IF(PaymentSchedule[[#This Row],[PMT NO]]&lt;&gt;"",ScheduledPayment,"")</f>
        <v/>
      </c>
      <c r="F30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0" s="9" t="str">
        <f>IF(PaymentSchedule[[#This Row],[PMT NO]]&lt;&gt;"",PaymentSchedule[[#This Row],[TOTAL PAYMENT]]-PaymentSchedule[[#This Row],[INTEREST]],"")</f>
        <v/>
      </c>
      <c r="I300" s="9" t="str">
        <f>IF(PaymentSchedule[[#This Row],[PMT NO]]&lt;&gt;"",PaymentSchedule[[#This Row],[BEGINNING BALANCE]]*(InterestRate/PaymentsPerYear),"")</f>
        <v/>
      </c>
      <c r="J30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0" s="9" t="str">
        <f>IF(PaymentSchedule[[#This Row],[PMT NO]]&lt;&gt;"",SUM(INDEX([INTEREST],1,1):PaymentSchedule[[#This Row],[INTEREST]]),"")</f>
        <v/>
      </c>
    </row>
    <row r="301" spans="2:11">
      <c r="B301" s="6" t="str">
        <f>IF(LoanIsGood,IF(ROW()-ROW(PaymentSchedule[[#Headers],[PMT NO]])&gt;ScheduledNumberOfPayments,"",ROW()-ROW(PaymentSchedule[[#Headers],[PMT NO]])),"")</f>
        <v/>
      </c>
      <c r="C301" s="8" t="str">
        <f>IF(PaymentSchedule[[#This Row],[PMT NO]]&lt;&gt;"",EOMONTH(LoanStartDate,ROW(PaymentSchedule[[#This Row],[PMT NO]])-ROW(PaymentSchedule[[#Headers],[PMT NO]])-2)+DAY(LoanStartDate),"")</f>
        <v/>
      </c>
      <c r="D30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1" s="9" t="str">
        <f>IF(PaymentSchedule[[#This Row],[PMT NO]]&lt;&gt;"",ScheduledPayment,"")</f>
        <v/>
      </c>
      <c r="F30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1" s="9" t="str">
        <f>IF(PaymentSchedule[[#This Row],[PMT NO]]&lt;&gt;"",PaymentSchedule[[#This Row],[TOTAL PAYMENT]]-PaymentSchedule[[#This Row],[INTEREST]],"")</f>
        <v/>
      </c>
      <c r="I301" s="9" t="str">
        <f>IF(PaymentSchedule[[#This Row],[PMT NO]]&lt;&gt;"",PaymentSchedule[[#This Row],[BEGINNING BALANCE]]*(InterestRate/PaymentsPerYear),"")</f>
        <v/>
      </c>
      <c r="J30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1" s="9" t="str">
        <f>IF(PaymentSchedule[[#This Row],[PMT NO]]&lt;&gt;"",SUM(INDEX([INTEREST],1,1):PaymentSchedule[[#This Row],[INTEREST]]),"")</f>
        <v/>
      </c>
    </row>
    <row r="302" spans="2:11">
      <c r="B302" s="6" t="str">
        <f>IF(LoanIsGood,IF(ROW()-ROW(PaymentSchedule[[#Headers],[PMT NO]])&gt;ScheduledNumberOfPayments,"",ROW()-ROW(PaymentSchedule[[#Headers],[PMT NO]])),"")</f>
        <v/>
      </c>
      <c r="C302" s="8" t="str">
        <f>IF(PaymentSchedule[[#This Row],[PMT NO]]&lt;&gt;"",EOMONTH(LoanStartDate,ROW(PaymentSchedule[[#This Row],[PMT NO]])-ROW(PaymentSchedule[[#Headers],[PMT NO]])-2)+DAY(LoanStartDate),"")</f>
        <v/>
      </c>
      <c r="D30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2" s="9" t="str">
        <f>IF(PaymentSchedule[[#This Row],[PMT NO]]&lt;&gt;"",ScheduledPayment,"")</f>
        <v/>
      </c>
      <c r="F30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2" s="9" t="str">
        <f>IF(PaymentSchedule[[#This Row],[PMT NO]]&lt;&gt;"",PaymentSchedule[[#This Row],[TOTAL PAYMENT]]-PaymentSchedule[[#This Row],[INTEREST]],"")</f>
        <v/>
      </c>
      <c r="I302" s="9" t="str">
        <f>IF(PaymentSchedule[[#This Row],[PMT NO]]&lt;&gt;"",PaymentSchedule[[#This Row],[BEGINNING BALANCE]]*(InterestRate/PaymentsPerYear),"")</f>
        <v/>
      </c>
      <c r="J30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2" s="9" t="str">
        <f>IF(PaymentSchedule[[#This Row],[PMT NO]]&lt;&gt;"",SUM(INDEX([INTEREST],1,1):PaymentSchedule[[#This Row],[INTEREST]]),"")</f>
        <v/>
      </c>
    </row>
    <row r="303" spans="2:11">
      <c r="B303" s="6" t="str">
        <f>IF(LoanIsGood,IF(ROW()-ROW(PaymentSchedule[[#Headers],[PMT NO]])&gt;ScheduledNumberOfPayments,"",ROW()-ROW(PaymentSchedule[[#Headers],[PMT NO]])),"")</f>
        <v/>
      </c>
      <c r="C303" s="8" t="str">
        <f>IF(PaymentSchedule[[#This Row],[PMT NO]]&lt;&gt;"",EOMONTH(LoanStartDate,ROW(PaymentSchedule[[#This Row],[PMT NO]])-ROW(PaymentSchedule[[#Headers],[PMT NO]])-2)+DAY(LoanStartDate),"")</f>
        <v/>
      </c>
      <c r="D30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3" s="9" t="str">
        <f>IF(PaymentSchedule[[#This Row],[PMT NO]]&lt;&gt;"",ScheduledPayment,"")</f>
        <v/>
      </c>
      <c r="F30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3" s="9" t="str">
        <f>IF(PaymentSchedule[[#This Row],[PMT NO]]&lt;&gt;"",PaymentSchedule[[#This Row],[TOTAL PAYMENT]]-PaymentSchedule[[#This Row],[INTEREST]],"")</f>
        <v/>
      </c>
      <c r="I303" s="9" t="str">
        <f>IF(PaymentSchedule[[#This Row],[PMT NO]]&lt;&gt;"",PaymentSchedule[[#This Row],[BEGINNING BALANCE]]*(InterestRate/PaymentsPerYear),"")</f>
        <v/>
      </c>
      <c r="J30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3" s="9" t="str">
        <f>IF(PaymentSchedule[[#This Row],[PMT NO]]&lt;&gt;"",SUM(INDEX([INTEREST],1,1):PaymentSchedule[[#This Row],[INTEREST]]),"")</f>
        <v/>
      </c>
    </row>
    <row r="304" spans="2:11">
      <c r="B304" s="6" t="str">
        <f>IF(LoanIsGood,IF(ROW()-ROW(PaymentSchedule[[#Headers],[PMT NO]])&gt;ScheduledNumberOfPayments,"",ROW()-ROW(PaymentSchedule[[#Headers],[PMT NO]])),"")</f>
        <v/>
      </c>
      <c r="C304" s="8" t="str">
        <f>IF(PaymentSchedule[[#This Row],[PMT NO]]&lt;&gt;"",EOMONTH(LoanStartDate,ROW(PaymentSchedule[[#This Row],[PMT NO]])-ROW(PaymentSchedule[[#Headers],[PMT NO]])-2)+DAY(LoanStartDate),"")</f>
        <v/>
      </c>
      <c r="D30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4" s="9" t="str">
        <f>IF(PaymentSchedule[[#This Row],[PMT NO]]&lt;&gt;"",ScheduledPayment,"")</f>
        <v/>
      </c>
      <c r="F30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4" s="9" t="str">
        <f>IF(PaymentSchedule[[#This Row],[PMT NO]]&lt;&gt;"",PaymentSchedule[[#This Row],[TOTAL PAYMENT]]-PaymentSchedule[[#This Row],[INTEREST]],"")</f>
        <v/>
      </c>
      <c r="I304" s="9" t="str">
        <f>IF(PaymentSchedule[[#This Row],[PMT NO]]&lt;&gt;"",PaymentSchedule[[#This Row],[BEGINNING BALANCE]]*(InterestRate/PaymentsPerYear),"")</f>
        <v/>
      </c>
      <c r="J30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4" s="9" t="str">
        <f>IF(PaymentSchedule[[#This Row],[PMT NO]]&lt;&gt;"",SUM(INDEX([INTEREST],1,1):PaymentSchedule[[#This Row],[INTEREST]]),"")</f>
        <v/>
      </c>
    </row>
    <row r="305" spans="2:11">
      <c r="B305" s="6" t="str">
        <f>IF(LoanIsGood,IF(ROW()-ROW(PaymentSchedule[[#Headers],[PMT NO]])&gt;ScheduledNumberOfPayments,"",ROW()-ROW(PaymentSchedule[[#Headers],[PMT NO]])),"")</f>
        <v/>
      </c>
      <c r="C305" s="8" t="str">
        <f>IF(PaymentSchedule[[#This Row],[PMT NO]]&lt;&gt;"",EOMONTH(LoanStartDate,ROW(PaymentSchedule[[#This Row],[PMT NO]])-ROW(PaymentSchedule[[#Headers],[PMT NO]])-2)+DAY(LoanStartDate),"")</f>
        <v/>
      </c>
      <c r="D30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5" s="9" t="str">
        <f>IF(PaymentSchedule[[#This Row],[PMT NO]]&lt;&gt;"",ScheduledPayment,"")</f>
        <v/>
      </c>
      <c r="F30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5" s="9" t="str">
        <f>IF(PaymentSchedule[[#This Row],[PMT NO]]&lt;&gt;"",PaymentSchedule[[#This Row],[TOTAL PAYMENT]]-PaymentSchedule[[#This Row],[INTEREST]],"")</f>
        <v/>
      </c>
      <c r="I305" s="9" t="str">
        <f>IF(PaymentSchedule[[#This Row],[PMT NO]]&lt;&gt;"",PaymentSchedule[[#This Row],[BEGINNING BALANCE]]*(InterestRate/PaymentsPerYear),"")</f>
        <v/>
      </c>
      <c r="J30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5" s="9" t="str">
        <f>IF(PaymentSchedule[[#This Row],[PMT NO]]&lt;&gt;"",SUM(INDEX([INTEREST],1,1):PaymentSchedule[[#This Row],[INTEREST]]),"")</f>
        <v/>
      </c>
    </row>
    <row r="306" spans="2:11">
      <c r="B306" s="6" t="str">
        <f>IF(LoanIsGood,IF(ROW()-ROW(PaymentSchedule[[#Headers],[PMT NO]])&gt;ScheduledNumberOfPayments,"",ROW()-ROW(PaymentSchedule[[#Headers],[PMT NO]])),"")</f>
        <v/>
      </c>
      <c r="C306" s="8" t="str">
        <f>IF(PaymentSchedule[[#This Row],[PMT NO]]&lt;&gt;"",EOMONTH(LoanStartDate,ROW(PaymentSchedule[[#This Row],[PMT NO]])-ROW(PaymentSchedule[[#Headers],[PMT NO]])-2)+DAY(LoanStartDate),"")</f>
        <v/>
      </c>
      <c r="D30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6" s="9" t="str">
        <f>IF(PaymentSchedule[[#This Row],[PMT NO]]&lt;&gt;"",ScheduledPayment,"")</f>
        <v/>
      </c>
      <c r="F30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6" s="9" t="str">
        <f>IF(PaymentSchedule[[#This Row],[PMT NO]]&lt;&gt;"",PaymentSchedule[[#This Row],[TOTAL PAYMENT]]-PaymentSchedule[[#This Row],[INTEREST]],"")</f>
        <v/>
      </c>
      <c r="I306" s="9" t="str">
        <f>IF(PaymentSchedule[[#This Row],[PMT NO]]&lt;&gt;"",PaymentSchedule[[#This Row],[BEGINNING BALANCE]]*(InterestRate/PaymentsPerYear),"")</f>
        <v/>
      </c>
      <c r="J30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6" s="9" t="str">
        <f>IF(PaymentSchedule[[#This Row],[PMT NO]]&lt;&gt;"",SUM(INDEX([INTEREST],1,1):PaymentSchedule[[#This Row],[INTEREST]]),"")</f>
        <v/>
      </c>
    </row>
    <row r="307" spans="2:11">
      <c r="B307" s="6" t="str">
        <f>IF(LoanIsGood,IF(ROW()-ROW(PaymentSchedule[[#Headers],[PMT NO]])&gt;ScheduledNumberOfPayments,"",ROW()-ROW(PaymentSchedule[[#Headers],[PMT NO]])),"")</f>
        <v/>
      </c>
      <c r="C307" s="8" t="str">
        <f>IF(PaymentSchedule[[#This Row],[PMT NO]]&lt;&gt;"",EOMONTH(LoanStartDate,ROW(PaymentSchedule[[#This Row],[PMT NO]])-ROW(PaymentSchedule[[#Headers],[PMT NO]])-2)+DAY(LoanStartDate),"")</f>
        <v/>
      </c>
      <c r="D30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7" s="9" t="str">
        <f>IF(PaymentSchedule[[#This Row],[PMT NO]]&lt;&gt;"",ScheduledPayment,"")</f>
        <v/>
      </c>
      <c r="F30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7" s="9" t="str">
        <f>IF(PaymentSchedule[[#This Row],[PMT NO]]&lt;&gt;"",PaymentSchedule[[#This Row],[TOTAL PAYMENT]]-PaymentSchedule[[#This Row],[INTEREST]],"")</f>
        <v/>
      </c>
      <c r="I307" s="9" t="str">
        <f>IF(PaymentSchedule[[#This Row],[PMT NO]]&lt;&gt;"",PaymentSchedule[[#This Row],[BEGINNING BALANCE]]*(InterestRate/PaymentsPerYear),"")</f>
        <v/>
      </c>
      <c r="J30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7" s="9" t="str">
        <f>IF(PaymentSchedule[[#This Row],[PMT NO]]&lt;&gt;"",SUM(INDEX([INTEREST],1,1):PaymentSchedule[[#This Row],[INTEREST]]),"")</f>
        <v/>
      </c>
    </row>
    <row r="308" spans="2:11">
      <c r="B308" s="6" t="str">
        <f>IF(LoanIsGood,IF(ROW()-ROW(PaymentSchedule[[#Headers],[PMT NO]])&gt;ScheduledNumberOfPayments,"",ROW()-ROW(PaymentSchedule[[#Headers],[PMT NO]])),"")</f>
        <v/>
      </c>
      <c r="C308" s="8" t="str">
        <f>IF(PaymentSchedule[[#This Row],[PMT NO]]&lt;&gt;"",EOMONTH(LoanStartDate,ROW(PaymentSchedule[[#This Row],[PMT NO]])-ROW(PaymentSchedule[[#Headers],[PMT NO]])-2)+DAY(LoanStartDate),"")</f>
        <v/>
      </c>
      <c r="D30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8" s="9" t="str">
        <f>IF(PaymentSchedule[[#This Row],[PMT NO]]&lt;&gt;"",ScheduledPayment,"")</f>
        <v/>
      </c>
      <c r="F30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8" s="9" t="str">
        <f>IF(PaymentSchedule[[#This Row],[PMT NO]]&lt;&gt;"",PaymentSchedule[[#This Row],[TOTAL PAYMENT]]-PaymentSchedule[[#This Row],[INTEREST]],"")</f>
        <v/>
      </c>
      <c r="I308" s="9" t="str">
        <f>IF(PaymentSchedule[[#This Row],[PMT NO]]&lt;&gt;"",PaymentSchedule[[#This Row],[BEGINNING BALANCE]]*(InterestRate/PaymentsPerYear),"")</f>
        <v/>
      </c>
      <c r="J30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8" s="9" t="str">
        <f>IF(PaymentSchedule[[#This Row],[PMT NO]]&lt;&gt;"",SUM(INDEX([INTEREST],1,1):PaymentSchedule[[#This Row],[INTEREST]]),"")</f>
        <v/>
      </c>
    </row>
    <row r="309" spans="2:11">
      <c r="B309" s="6" t="str">
        <f>IF(LoanIsGood,IF(ROW()-ROW(PaymentSchedule[[#Headers],[PMT NO]])&gt;ScheduledNumberOfPayments,"",ROW()-ROW(PaymentSchedule[[#Headers],[PMT NO]])),"")</f>
        <v/>
      </c>
      <c r="C309" s="8" t="str">
        <f>IF(PaymentSchedule[[#This Row],[PMT NO]]&lt;&gt;"",EOMONTH(LoanStartDate,ROW(PaymentSchedule[[#This Row],[PMT NO]])-ROW(PaymentSchedule[[#Headers],[PMT NO]])-2)+DAY(LoanStartDate),"")</f>
        <v/>
      </c>
      <c r="D30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09" s="9" t="str">
        <f>IF(PaymentSchedule[[#This Row],[PMT NO]]&lt;&gt;"",ScheduledPayment,"")</f>
        <v/>
      </c>
      <c r="F30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0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09" s="9" t="str">
        <f>IF(PaymentSchedule[[#This Row],[PMT NO]]&lt;&gt;"",PaymentSchedule[[#This Row],[TOTAL PAYMENT]]-PaymentSchedule[[#This Row],[INTEREST]],"")</f>
        <v/>
      </c>
      <c r="I309" s="9" t="str">
        <f>IF(PaymentSchedule[[#This Row],[PMT NO]]&lt;&gt;"",PaymentSchedule[[#This Row],[BEGINNING BALANCE]]*(InterestRate/PaymentsPerYear),"")</f>
        <v/>
      </c>
      <c r="J30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09" s="9" t="str">
        <f>IF(PaymentSchedule[[#This Row],[PMT NO]]&lt;&gt;"",SUM(INDEX([INTEREST],1,1):PaymentSchedule[[#This Row],[INTEREST]]),"")</f>
        <v/>
      </c>
    </row>
    <row r="310" spans="2:11">
      <c r="B310" s="6" t="str">
        <f>IF(LoanIsGood,IF(ROW()-ROW(PaymentSchedule[[#Headers],[PMT NO]])&gt;ScheduledNumberOfPayments,"",ROW()-ROW(PaymentSchedule[[#Headers],[PMT NO]])),"")</f>
        <v/>
      </c>
      <c r="C310" s="8" t="str">
        <f>IF(PaymentSchedule[[#This Row],[PMT NO]]&lt;&gt;"",EOMONTH(LoanStartDate,ROW(PaymentSchedule[[#This Row],[PMT NO]])-ROW(PaymentSchedule[[#Headers],[PMT NO]])-2)+DAY(LoanStartDate),"")</f>
        <v/>
      </c>
      <c r="D31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0" s="9" t="str">
        <f>IF(PaymentSchedule[[#This Row],[PMT NO]]&lt;&gt;"",ScheduledPayment,"")</f>
        <v/>
      </c>
      <c r="F31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0" s="9" t="str">
        <f>IF(PaymentSchedule[[#This Row],[PMT NO]]&lt;&gt;"",PaymentSchedule[[#This Row],[TOTAL PAYMENT]]-PaymentSchedule[[#This Row],[INTEREST]],"")</f>
        <v/>
      </c>
      <c r="I310" s="9" t="str">
        <f>IF(PaymentSchedule[[#This Row],[PMT NO]]&lt;&gt;"",PaymentSchedule[[#This Row],[BEGINNING BALANCE]]*(InterestRate/PaymentsPerYear),"")</f>
        <v/>
      </c>
      <c r="J31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0" s="9" t="str">
        <f>IF(PaymentSchedule[[#This Row],[PMT NO]]&lt;&gt;"",SUM(INDEX([INTEREST],1,1):PaymentSchedule[[#This Row],[INTEREST]]),"")</f>
        <v/>
      </c>
    </row>
    <row r="311" spans="2:11">
      <c r="B311" s="6" t="str">
        <f>IF(LoanIsGood,IF(ROW()-ROW(PaymentSchedule[[#Headers],[PMT NO]])&gt;ScheduledNumberOfPayments,"",ROW()-ROW(PaymentSchedule[[#Headers],[PMT NO]])),"")</f>
        <v/>
      </c>
      <c r="C311" s="8" t="str">
        <f>IF(PaymentSchedule[[#This Row],[PMT NO]]&lt;&gt;"",EOMONTH(LoanStartDate,ROW(PaymentSchedule[[#This Row],[PMT NO]])-ROW(PaymentSchedule[[#Headers],[PMT NO]])-2)+DAY(LoanStartDate),"")</f>
        <v/>
      </c>
      <c r="D31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1" s="9" t="str">
        <f>IF(PaymentSchedule[[#This Row],[PMT NO]]&lt;&gt;"",ScheduledPayment,"")</f>
        <v/>
      </c>
      <c r="F31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1" s="9" t="str">
        <f>IF(PaymentSchedule[[#This Row],[PMT NO]]&lt;&gt;"",PaymentSchedule[[#This Row],[TOTAL PAYMENT]]-PaymentSchedule[[#This Row],[INTEREST]],"")</f>
        <v/>
      </c>
      <c r="I311" s="9" t="str">
        <f>IF(PaymentSchedule[[#This Row],[PMT NO]]&lt;&gt;"",PaymentSchedule[[#This Row],[BEGINNING BALANCE]]*(InterestRate/PaymentsPerYear),"")</f>
        <v/>
      </c>
      <c r="J31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1" s="9" t="str">
        <f>IF(PaymentSchedule[[#This Row],[PMT NO]]&lt;&gt;"",SUM(INDEX([INTEREST],1,1):PaymentSchedule[[#This Row],[INTEREST]]),"")</f>
        <v/>
      </c>
    </row>
    <row r="312" spans="2:11">
      <c r="B312" s="6" t="str">
        <f>IF(LoanIsGood,IF(ROW()-ROW(PaymentSchedule[[#Headers],[PMT NO]])&gt;ScheduledNumberOfPayments,"",ROW()-ROW(PaymentSchedule[[#Headers],[PMT NO]])),"")</f>
        <v/>
      </c>
      <c r="C312" s="8" t="str">
        <f>IF(PaymentSchedule[[#This Row],[PMT NO]]&lt;&gt;"",EOMONTH(LoanStartDate,ROW(PaymentSchedule[[#This Row],[PMT NO]])-ROW(PaymentSchedule[[#Headers],[PMT NO]])-2)+DAY(LoanStartDate),"")</f>
        <v/>
      </c>
      <c r="D31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2" s="9" t="str">
        <f>IF(PaymentSchedule[[#This Row],[PMT NO]]&lt;&gt;"",ScheduledPayment,"")</f>
        <v/>
      </c>
      <c r="F31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2" s="9" t="str">
        <f>IF(PaymentSchedule[[#This Row],[PMT NO]]&lt;&gt;"",PaymentSchedule[[#This Row],[TOTAL PAYMENT]]-PaymentSchedule[[#This Row],[INTEREST]],"")</f>
        <v/>
      </c>
      <c r="I312" s="9" t="str">
        <f>IF(PaymentSchedule[[#This Row],[PMT NO]]&lt;&gt;"",PaymentSchedule[[#This Row],[BEGINNING BALANCE]]*(InterestRate/PaymentsPerYear),"")</f>
        <v/>
      </c>
      <c r="J31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2" s="9" t="str">
        <f>IF(PaymentSchedule[[#This Row],[PMT NO]]&lt;&gt;"",SUM(INDEX([INTEREST],1,1):PaymentSchedule[[#This Row],[INTEREST]]),"")</f>
        <v/>
      </c>
    </row>
    <row r="313" spans="2:11">
      <c r="B313" s="6" t="str">
        <f>IF(LoanIsGood,IF(ROW()-ROW(PaymentSchedule[[#Headers],[PMT NO]])&gt;ScheduledNumberOfPayments,"",ROW()-ROW(PaymentSchedule[[#Headers],[PMT NO]])),"")</f>
        <v/>
      </c>
      <c r="C313" s="8" t="str">
        <f>IF(PaymentSchedule[[#This Row],[PMT NO]]&lt;&gt;"",EOMONTH(LoanStartDate,ROW(PaymentSchedule[[#This Row],[PMT NO]])-ROW(PaymentSchedule[[#Headers],[PMT NO]])-2)+DAY(LoanStartDate),"")</f>
        <v/>
      </c>
      <c r="D31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3" s="9" t="str">
        <f>IF(PaymentSchedule[[#This Row],[PMT NO]]&lt;&gt;"",ScheduledPayment,"")</f>
        <v/>
      </c>
      <c r="F31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3" s="9" t="str">
        <f>IF(PaymentSchedule[[#This Row],[PMT NO]]&lt;&gt;"",PaymentSchedule[[#This Row],[TOTAL PAYMENT]]-PaymentSchedule[[#This Row],[INTEREST]],"")</f>
        <v/>
      </c>
      <c r="I313" s="9" t="str">
        <f>IF(PaymentSchedule[[#This Row],[PMT NO]]&lt;&gt;"",PaymentSchedule[[#This Row],[BEGINNING BALANCE]]*(InterestRate/PaymentsPerYear),"")</f>
        <v/>
      </c>
      <c r="J31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3" s="9" t="str">
        <f>IF(PaymentSchedule[[#This Row],[PMT NO]]&lt;&gt;"",SUM(INDEX([INTEREST],1,1):PaymentSchedule[[#This Row],[INTEREST]]),"")</f>
        <v/>
      </c>
    </row>
    <row r="314" spans="2:11">
      <c r="B314" s="6" t="str">
        <f>IF(LoanIsGood,IF(ROW()-ROW(PaymentSchedule[[#Headers],[PMT NO]])&gt;ScheduledNumberOfPayments,"",ROW()-ROW(PaymentSchedule[[#Headers],[PMT NO]])),"")</f>
        <v/>
      </c>
      <c r="C314" s="8" t="str">
        <f>IF(PaymentSchedule[[#This Row],[PMT NO]]&lt;&gt;"",EOMONTH(LoanStartDate,ROW(PaymentSchedule[[#This Row],[PMT NO]])-ROW(PaymentSchedule[[#Headers],[PMT NO]])-2)+DAY(LoanStartDate),"")</f>
        <v/>
      </c>
      <c r="D31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4" s="9" t="str">
        <f>IF(PaymentSchedule[[#This Row],[PMT NO]]&lt;&gt;"",ScheduledPayment,"")</f>
        <v/>
      </c>
      <c r="F31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4" s="9" t="str">
        <f>IF(PaymentSchedule[[#This Row],[PMT NO]]&lt;&gt;"",PaymentSchedule[[#This Row],[TOTAL PAYMENT]]-PaymentSchedule[[#This Row],[INTEREST]],"")</f>
        <v/>
      </c>
      <c r="I314" s="9" t="str">
        <f>IF(PaymentSchedule[[#This Row],[PMT NO]]&lt;&gt;"",PaymentSchedule[[#This Row],[BEGINNING BALANCE]]*(InterestRate/PaymentsPerYear),"")</f>
        <v/>
      </c>
      <c r="J31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4" s="9" t="str">
        <f>IF(PaymentSchedule[[#This Row],[PMT NO]]&lt;&gt;"",SUM(INDEX([INTEREST],1,1):PaymentSchedule[[#This Row],[INTEREST]]),"")</f>
        <v/>
      </c>
    </row>
    <row r="315" spans="2:11">
      <c r="B315" s="6" t="str">
        <f>IF(LoanIsGood,IF(ROW()-ROW(PaymentSchedule[[#Headers],[PMT NO]])&gt;ScheduledNumberOfPayments,"",ROW()-ROW(PaymentSchedule[[#Headers],[PMT NO]])),"")</f>
        <v/>
      </c>
      <c r="C315" s="8" t="str">
        <f>IF(PaymentSchedule[[#This Row],[PMT NO]]&lt;&gt;"",EOMONTH(LoanStartDate,ROW(PaymentSchedule[[#This Row],[PMT NO]])-ROW(PaymentSchedule[[#Headers],[PMT NO]])-2)+DAY(LoanStartDate),"")</f>
        <v/>
      </c>
      <c r="D31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5" s="9" t="str">
        <f>IF(PaymentSchedule[[#This Row],[PMT NO]]&lt;&gt;"",ScheduledPayment,"")</f>
        <v/>
      </c>
      <c r="F31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5" s="9" t="str">
        <f>IF(PaymentSchedule[[#This Row],[PMT NO]]&lt;&gt;"",PaymentSchedule[[#This Row],[TOTAL PAYMENT]]-PaymentSchedule[[#This Row],[INTEREST]],"")</f>
        <v/>
      </c>
      <c r="I315" s="9" t="str">
        <f>IF(PaymentSchedule[[#This Row],[PMT NO]]&lt;&gt;"",PaymentSchedule[[#This Row],[BEGINNING BALANCE]]*(InterestRate/PaymentsPerYear),"")</f>
        <v/>
      </c>
      <c r="J31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5" s="9" t="str">
        <f>IF(PaymentSchedule[[#This Row],[PMT NO]]&lt;&gt;"",SUM(INDEX([INTEREST],1,1):PaymentSchedule[[#This Row],[INTEREST]]),"")</f>
        <v/>
      </c>
    </row>
    <row r="316" spans="2:11">
      <c r="B316" s="6" t="str">
        <f>IF(LoanIsGood,IF(ROW()-ROW(PaymentSchedule[[#Headers],[PMT NO]])&gt;ScheduledNumberOfPayments,"",ROW()-ROW(PaymentSchedule[[#Headers],[PMT NO]])),"")</f>
        <v/>
      </c>
      <c r="C316" s="8" t="str">
        <f>IF(PaymentSchedule[[#This Row],[PMT NO]]&lt;&gt;"",EOMONTH(LoanStartDate,ROW(PaymentSchedule[[#This Row],[PMT NO]])-ROW(PaymentSchedule[[#Headers],[PMT NO]])-2)+DAY(LoanStartDate),"")</f>
        <v/>
      </c>
      <c r="D31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6" s="9" t="str">
        <f>IF(PaymentSchedule[[#This Row],[PMT NO]]&lt;&gt;"",ScheduledPayment,"")</f>
        <v/>
      </c>
      <c r="F31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6" s="9" t="str">
        <f>IF(PaymentSchedule[[#This Row],[PMT NO]]&lt;&gt;"",PaymentSchedule[[#This Row],[TOTAL PAYMENT]]-PaymentSchedule[[#This Row],[INTEREST]],"")</f>
        <v/>
      </c>
      <c r="I316" s="9" t="str">
        <f>IF(PaymentSchedule[[#This Row],[PMT NO]]&lt;&gt;"",PaymentSchedule[[#This Row],[BEGINNING BALANCE]]*(InterestRate/PaymentsPerYear),"")</f>
        <v/>
      </c>
      <c r="J31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6" s="9" t="str">
        <f>IF(PaymentSchedule[[#This Row],[PMT NO]]&lt;&gt;"",SUM(INDEX([INTEREST],1,1):PaymentSchedule[[#This Row],[INTEREST]]),"")</f>
        <v/>
      </c>
    </row>
    <row r="317" spans="2:11">
      <c r="B317" s="6" t="str">
        <f>IF(LoanIsGood,IF(ROW()-ROW(PaymentSchedule[[#Headers],[PMT NO]])&gt;ScheduledNumberOfPayments,"",ROW()-ROW(PaymentSchedule[[#Headers],[PMT NO]])),"")</f>
        <v/>
      </c>
      <c r="C317" s="8" t="str">
        <f>IF(PaymentSchedule[[#This Row],[PMT NO]]&lt;&gt;"",EOMONTH(LoanStartDate,ROW(PaymentSchedule[[#This Row],[PMT NO]])-ROW(PaymentSchedule[[#Headers],[PMT NO]])-2)+DAY(LoanStartDate),"")</f>
        <v/>
      </c>
      <c r="D31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7" s="9" t="str">
        <f>IF(PaymentSchedule[[#This Row],[PMT NO]]&lt;&gt;"",ScheduledPayment,"")</f>
        <v/>
      </c>
      <c r="F31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7" s="9" t="str">
        <f>IF(PaymentSchedule[[#This Row],[PMT NO]]&lt;&gt;"",PaymentSchedule[[#This Row],[TOTAL PAYMENT]]-PaymentSchedule[[#This Row],[INTEREST]],"")</f>
        <v/>
      </c>
      <c r="I317" s="9" t="str">
        <f>IF(PaymentSchedule[[#This Row],[PMT NO]]&lt;&gt;"",PaymentSchedule[[#This Row],[BEGINNING BALANCE]]*(InterestRate/PaymentsPerYear),"")</f>
        <v/>
      </c>
      <c r="J31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7" s="9" t="str">
        <f>IF(PaymentSchedule[[#This Row],[PMT NO]]&lt;&gt;"",SUM(INDEX([INTEREST],1,1):PaymentSchedule[[#This Row],[INTEREST]]),"")</f>
        <v/>
      </c>
    </row>
    <row r="318" spans="2:11">
      <c r="B318" s="6" t="str">
        <f>IF(LoanIsGood,IF(ROW()-ROW(PaymentSchedule[[#Headers],[PMT NO]])&gt;ScheduledNumberOfPayments,"",ROW()-ROW(PaymentSchedule[[#Headers],[PMT NO]])),"")</f>
        <v/>
      </c>
      <c r="C318" s="8" t="str">
        <f>IF(PaymentSchedule[[#This Row],[PMT NO]]&lt;&gt;"",EOMONTH(LoanStartDate,ROW(PaymentSchedule[[#This Row],[PMT NO]])-ROW(PaymentSchedule[[#Headers],[PMT NO]])-2)+DAY(LoanStartDate),"")</f>
        <v/>
      </c>
      <c r="D31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8" s="9" t="str">
        <f>IF(PaymentSchedule[[#This Row],[PMT NO]]&lt;&gt;"",ScheduledPayment,"")</f>
        <v/>
      </c>
      <c r="F31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8" s="9" t="str">
        <f>IF(PaymentSchedule[[#This Row],[PMT NO]]&lt;&gt;"",PaymentSchedule[[#This Row],[TOTAL PAYMENT]]-PaymentSchedule[[#This Row],[INTEREST]],"")</f>
        <v/>
      </c>
      <c r="I318" s="9" t="str">
        <f>IF(PaymentSchedule[[#This Row],[PMT NO]]&lt;&gt;"",PaymentSchedule[[#This Row],[BEGINNING BALANCE]]*(InterestRate/PaymentsPerYear),"")</f>
        <v/>
      </c>
      <c r="J31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8" s="9" t="str">
        <f>IF(PaymentSchedule[[#This Row],[PMT NO]]&lt;&gt;"",SUM(INDEX([INTEREST],1,1):PaymentSchedule[[#This Row],[INTEREST]]),"")</f>
        <v/>
      </c>
    </row>
    <row r="319" spans="2:11">
      <c r="B319" s="6" t="str">
        <f>IF(LoanIsGood,IF(ROW()-ROW(PaymentSchedule[[#Headers],[PMT NO]])&gt;ScheduledNumberOfPayments,"",ROW()-ROW(PaymentSchedule[[#Headers],[PMT NO]])),"")</f>
        <v/>
      </c>
      <c r="C319" s="8" t="str">
        <f>IF(PaymentSchedule[[#This Row],[PMT NO]]&lt;&gt;"",EOMONTH(LoanStartDate,ROW(PaymentSchedule[[#This Row],[PMT NO]])-ROW(PaymentSchedule[[#Headers],[PMT NO]])-2)+DAY(LoanStartDate),"")</f>
        <v/>
      </c>
      <c r="D31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19" s="9" t="str">
        <f>IF(PaymentSchedule[[#This Row],[PMT NO]]&lt;&gt;"",ScheduledPayment,"")</f>
        <v/>
      </c>
      <c r="F31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1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19" s="9" t="str">
        <f>IF(PaymentSchedule[[#This Row],[PMT NO]]&lt;&gt;"",PaymentSchedule[[#This Row],[TOTAL PAYMENT]]-PaymentSchedule[[#This Row],[INTEREST]],"")</f>
        <v/>
      </c>
      <c r="I319" s="9" t="str">
        <f>IF(PaymentSchedule[[#This Row],[PMT NO]]&lt;&gt;"",PaymentSchedule[[#This Row],[BEGINNING BALANCE]]*(InterestRate/PaymentsPerYear),"")</f>
        <v/>
      </c>
      <c r="J31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19" s="9" t="str">
        <f>IF(PaymentSchedule[[#This Row],[PMT NO]]&lt;&gt;"",SUM(INDEX([INTEREST],1,1):PaymentSchedule[[#This Row],[INTEREST]]),"")</f>
        <v/>
      </c>
    </row>
    <row r="320" spans="2:11">
      <c r="B320" s="6" t="str">
        <f>IF(LoanIsGood,IF(ROW()-ROW(PaymentSchedule[[#Headers],[PMT NO]])&gt;ScheduledNumberOfPayments,"",ROW()-ROW(PaymentSchedule[[#Headers],[PMT NO]])),"")</f>
        <v/>
      </c>
      <c r="C320" s="8" t="str">
        <f>IF(PaymentSchedule[[#This Row],[PMT NO]]&lt;&gt;"",EOMONTH(LoanStartDate,ROW(PaymentSchedule[[#This Row],[PMT NO]])-ROW(PaymentSchedule[[#Headers],[PMT NO]])-2)+DAY(LoanStartDate),"")</f>
        <v/>
      </c>
      <c r="D32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0" s="9" t="str">
        <f>IF(PaymentSchedule[[#This Row],[PMT NO]]&lt;&gt;"",ScheduledPayment,"")</f>
        <v/>
      </c>
      <c r="F32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0" s="9" t="str">
        <f>IF(PaymentSchedule[[#This Row],[PMT NO]]&lt;&gt;"",PaymentSchedule[[#This Row],[TOTAL PAYMENT]]-PaymentSchedule[[#This Row],[INTEREST]],"")</f>
        <v/>
      </c>
      <c r="I320" s="9" t="str">
        <f>IF(PaymentSchedule[[#This Row],[PMT NO]]&lt;&gt;"",PaymentSchedule[[#This Row],[BEGINNING BALANCE]]*(InterestRate/PaymentsPerYear),"")</f>
        <v/>
      </c>
      <c r="J32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0" s="9" t="str">
        <f>IF(PaymentSchedule[[#This Row],[PMT NO]]&lt;&gt;"",SUM(INDEX([INTEREST],1,1):PaymentSchedule[[#This Row],[INTEREST]]),"")</f>
        <v/>
      </c>
    </row>
    <row r="321" spans="2:11">
      <c r="B321" s="6" t="str">
        <f>IF(LoanIsGood,IF(ROW()-ROW(PaymentSchedule[[#Headers],[PMT NO]])&gt;ScheduledNumberOfPayments,"",ROW()-ROW(PaymentSchedule[[#Headers],[PMT NO]])),"")</f>
        <v/>
      </c>
      <c r="C321" s="8" t="str">
        <f>IF(PaymentSchedule[[#This Row],[PMT NO]]&lt;&gt;"",EOMONTH(LoanStartDate,ROW(PaymentSchedule[[#This Row],[PMT NO]])-ROW(PaymentSchedule[[#Headers],[PMT NO]])-2)+DAY(LoanStartDate),"")</f>
        <v/>
      </c>
      <c r="D32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1" s="9" t="str">
        <f>IF(PaymentSchedule[[#This Row],[PMT NO]]&lt;&gt;"",ScheduledPayment,"")</f>
        <v/>
      </c>
      <c r="F32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1" s="9" t="str">
        <f>IF(PaymentSchedule[[#This Row],[PMT NO]]&lt;&gt;"",PaymentSchedule[[#This Row],[TOTAL PAYMENT]]-PaymentSchedule[[#This Row],[INTEREST]],"")</f>
        <v/>
      </c>
      <c r="I321" s="9" t="str">
        <f>IF(PaymentSchedule[[#This Row],[PMT NO]]&lt;&gt;"",PaymentSchedule[[#This Row],[BEGINNING BALANCE]]*(InterestRate/PaymentsPerYear),"")</f>
        <v/>
      </c>
      <c r="J32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1" s="9" t="str">
        <f>IF(PaymentSchedule[[#This Row],[PMT NO]]&lt;&gt;"",SUM(INDEX([INTEREST],1,1):PaymentSchedule[[#This Row],[INTEREST]]),"")</f>
        <v/>
      </c>
    </row>
    <row r="322" spans="2:11">
      <c r="B322" s="6" t="str">
        <f>IF(LoanIsGood,IF(ROW()-ROW(PaymentSchedule[[#Headers],[PMT NO]])&gt;ScheduledNumberOfPayments,"",ROW()-ROW(PaymentSchedule[[#Headers],[PMT NO]])),"")</f>
        <v/>
      </c>
      <c r="C322" s="8" t="str">
        <f>IF(PaymentSchedule[[#This Row],[PMT NO]]&lt;&gt;"",EOMONTH(LoanStartDate,ROW(PaymentSchedule[[#This Row],[PMT NO]])-ROW(PaymentSchedule[[#Headers],[PMT NO]])-2)+DAY(LoanStartDate),"")</f>
        <v/>
      </c>
      <c r="D32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2" s="9" t="str">
        <f>IF(PaymentSchedule[[#This Row],[PMT NO]]&lt;&gt;"",ScheduledPayment,"")</f>
        <v/>
      </c>
      <c r="F32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2" s="9" t="str">
        <f>IF(PaymentSchedule[[#This Row],[PMT NO]]&lt;&gt;"",PaymentSchedule[[#This Row],[TOTAL PAYMENT]]-PaymentSchedule[[#This Row],[INTEREST]],"")</f>
        <v/>
      </c>
      <c r="I322" s="9" t="str">
        <f>IF(PaymentSchedule[[#This Row],[PMT NO]]&lt;&gt;"",PaymentSchedule[[#This Row],[BEGINNING BALANCE]]*(InterestRate/PaymentsPerYear),"")</f>
        <v/>
      </c>
      <c r="J32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2" s="9" t="str">
        <f>IF(PaymentSchedule[[#This Row],[PMT NO]]&lt;&gt;"",SUM(INDEX([INTEREST],1,1):PaymentSchedule[[#This Row],[INTEREST]]),"")</f>
        <v/>
      </c>
    </row>
    <row r="323" spans="2:11">
      <c r="B323" s="6" t="str">
        <f>IF(LoanIsGood,IF(ROW()-ROW(PaymentSchedule[[#Headers],[PMT NO]])&gt;ScheduledNumberOfPayments,"",ROW()-ROW(PaymentSchedule[[#Headers],[PMT NO]])),"")</f>
        <v/>
      </c>
      <c r="C323" s="8" t="str">
        <f>IF(PaymentSchedule[[#This Row],[PMT NO]]&lt;&gt;"",EOMONTH(LoanStartDate,ROW(PaymentSchedule[[#This Row],[PMT NO]])-ROW(PaymentSchedule[[#Headers],[PMT NO]])-2)+DAY(LoanStartDate),"")</f>
        <v/>
      </c>
      <c r="D32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3" s="9" t="str">
        <f>IF(PaymentSchedule[[#This Row],[PMT NO]]&lt;&gt;"",ScheduledPayment,"")</f>
        <v/>
      </c>
      <c r="F32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3" s="9" t="str">
        <f>IF(PaymentSchedule[[#This Row],[PMT NO]]&lt;&gt;"",PaymentSchedule[[#This Row],[TOTAL PAYMENT]]-PaymentSchedule[[#This Row],[INTEREST]],"")</f>
        <v/>
      </c>
      <c r="I323" s="9" t="str">
        <f>IF(PaymentSchedule[[#This Row],[PMT NO]]&lt;&gt;"",PaymentSchedule[[#This Row],[BEGINNING BALANCE]]*(InterestRate/PaymentsPerYear),"")</f>
        <v/>
      </c>
      <c r="J32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3" s="9" t="str">
        <f>IF(PaymentSchedule[[#This Row],[PMT NO]]&lt;&gt;"",SUM(INDEX([INTEREST],1,1):PaymentSchedule[[#This Row],[INTEREST]]),"")</f>
        <v/>
      </c>
    </row>
    <row r="324" spans="2:11">
      <c r="B324" s="6" t="str">
        <f>IF(LoanIsGood,IF(ROW()-ROW(PaymentSchedule[[#Headers],[PMT NO]])&gt;ScheduledNumberOfPayments,"",ROW()-ROW(PaymentSchedule[[#Headers],[PMT NO]])),"")</f>
        <v/>
      </c>
      <c r="C324" s="8" t="str">
        <f>IF(PaymentSchedule[[#This Row],[PMT NO]]&lt;&gt;"",EOMONTH(LoanStartDate,ROW(PaymentSchedule[[#This Row],[PMT NO]])-ROW(PaymentSchedule[[#Headers],[PMT NO]])-2)+DAY(LoanStartDate),"")</f>
        <v/>
      </c>
      <c r="D32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4" s="9" t="str">
        <f>IF(PaymentSchedule[[#This Row],[PMT NO]]&lt;&gt;"",ScheduledPayment,"")</f>
        <v/>
      </c>
      <c r="F32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4" s="9" t="str">
        <f>IF(PaymentSchedule[[#This Row],[PMT NO]]&lt;&gt;"",PaymentSchedule[[#This Row],[TOTAL PAYMENT]]-PaymentSchedule[[#This Row],[INTEREST]],"")</f>
        <v/>
      </c>
      <c r="I324" s="9" t="str">
        <f>IF(PaymentSchedule[[#This Row],[PMT NO]]&lt;&gt;"",PaymentSchedule[[#This Row],[BEGINNING BALANCE]]*(InterestRate/PaymentsPerYear),"")</f>
        <v/>
      </c>
      <c r="J32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4" s="9" t="str">
        <f>IF(PaymentSchedule[[#This Row],[PMT NO]]&lt;&gt;"",SUM(INDEX([INTEREST],1,1):PaymentSchedule[[#This Row],[INTEREST]]),"")</f>
        <v/>
      </c>
    </row>
    <row r="325" spans="2:11">
      <c r="B325" s="6" t="str">
        <f>IF(LoanIsGood,IF(ROW()-ROW(PaymentSchedule[[#Headers],[PMT NO]])&gt;ScheduledNumberOfPayments,"",ROW()-ROW(PaymentSchedule[[#Headers],[PMT NO]])),"")</f>
        <v/>
      </c>
      <c r="C325" s="8" t="str">
        <f>IF(PaymentSchedule[[#This Row],[PMT NO]]&lt;&gt;"",EOMONTH(LoanStartDate,ROW(PaymentSchedule[[#This Row],[PMT NO]])-ROW(PaymentSchedule[[#Headers],[PMT NO]])-2)+DAY(LoanStartDate),"")</f>
        <v/>
      </c>
      <c r="D32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5" s="9" t="str">
        <f>IF(PaymentSchedule[[#This Row],[PMT NO]]&lt;&gt;"",ScheduledPayment,"")</f>
        <v/>
      </c>
      <c r="F32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5" s="9" t="str">
        <f>IF(PaymentSchedule[[#This Row],[PMT NO]]&lt;&gt;"",PaymentSchedule[[#This Row],[TOTAL PAYMENT]]-PaymentSchedule[[#This Row],[INTEREST]],"")</f>
        <v/>
      </c>
      <c r="I325" s="9" t="str">
        <f>IF(PaymentSchedule[[#This Row],[PMT NO]]&lt;&gt;"",PaymentSchedule[[#This Row],[BEGINNING BALANCE]]*(InterestRate/PaymentsPerYear),"")</f>
        <v/>
      </c>
      <c r="J32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5" s="9" t="str">
        <f>IF(PaymentSchedule[[#This Row],[PMT NO]]&lt;&gt;"",SUM(INDEX([INTEREST],1,1):PaymentSchedule[[#This Row],[INTEREST]]),"")</f>
        <v/>
      </c>
    </row>
    <row r="326" spans="2:11">
      <c r="B326" s="6" t="str">
        <f>IF(LoanIsGood,IF(ROW()-ROW(PaymentSchedule[[#Headers],[PMT NO]])&gt;ScheduledNumberOfPayments,"",ROW()-ROW(PaymentSchedule[[#Headers],[PMT NO]])),"")</f>
        <v/>
      </c>
      <c r="C326" s="8" t="str">
        <f>IF(PaymentSchedule[[#This Row],[PMT NO]]&lt;&gt;"",EOMONTH(LoanStartDate,ROW(PaymentSchedule[[#This Row],[PMT NO]])-ROW(PaymentSchedule[[#Headers],[PMT NO]])-2)+DAY(LoanStartDate),"")</f>
        <v/>
      </c>
      <c r="D32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6" s="9" t="str">
        <f>IF(PaymentSchedule[[#This Row],[PMT NO]]&lt;&gt;"",ScheduledPayment,"")</f>
        <v/>
      </c>
      <c r="F32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6" s="9" t="str">
        <f>IF(PaymentSchedule[[#This Row],[PMT NO]]&lt;&gt;"",PaymentSchedule[[#This Row],[TOTAL PAYMENT]]-PaymentSchedule[[#This Row],[INTEREST]],"")</f>
        <v/>
      </c>
      <c r="I326" s="9" t="str">
        <f>IF(PaymentSchedule[[#This Row],[PMT NO]]&lt;&gt;"",PaymentSchedule[[#This Row],[BEGINNING BALANCE]]*(InterestRate/PaymentsPerYear),"")</f>
        <v/>
      </c>
      <c r="J32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6" s="9" t="str">
        <f>IF(PaymentSchedule[[#This Row],[PMT NO]]&lt;&gt;"",SUM(INDEX([INTEREST],1,1):PaymentSchedule[[#This Row],[INTEREST]]),"")</f>
        <v/>
      </c>
    </row>
    <row r="327" spans="2:11">
      <c r="B327" s="6" t="str">
        <f>IF(LoanIsGood,IF(ROW()-ROW(PaymentSchedule[[#Headers],[PMT NO]])&gt;ScheduledNumberOfPayments,"",ROW()-ROW(PaymentSchedule[[#Headers],[PMT NO]])),"")</f>
        <v/>
      </c>
      <c r="C327" s="8" t="str">
        <f>IF(PaymentSchedule[[#This Row],[PMT NO]]&lt;&gt;"",EOMONTH(LoanStartDate,ROW(PaymentSchedule[[#This Row],[PMT NO]])-ROW(PaymentSchedule[[#Headers],[PMT NO]])-2)+DAY(LoanStartDate),"")</f>
        <v/>
      </c>
      <c r="D32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7" s="9" t="str">
        <f>IF(PaymentSchedule[[#This Row],[PMT NO]]&lt;&gt;"",ScheduledPayment,"")</f>
        <v/>
      </c>
      <c r="F32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7" s="9" t="str">
        <f>IF(PaymentSchedule[[#This Row],[PMT NO]]&lt;&gt;"",PaymentSchedule[[#This Row],[TOTAL PAYMENT]]-PaymentSchedule[[#This Row],[INTEREST]],"")</f>
        <v/>
      </c>
      <c r="I327" s="9" t="str">
        <f>IF(PaymentSchedule[[#This Row],[PMT NO]]&lt;&gt;"",PaymentSchedule[[#This Row],[BEGINNING BALANCE]]*(InterestRate/PaymentsPerYear),"")</f>
        <v/>
      </c>
      <c r="J32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7" s="9" t="str">
        <f>IF(PaymentSchedule[[#This Row],[PMT NO]]&lt;&gt;"",SUM(INDEX([INTEREST],1,1):PaymentSchedule[[#This Row],[INTEREST]]),"")</f>
        <v/>
      </c>
    </row>
    <row r="328" spans="2:11">
      <c r="B328" s="6" t="str">
        <f>IF(LoanIsGood,IF(ROW()-ROW(PaymentSchedule[[#Headers],[PMT NO]])&gt;ScheduledNumberOfPayments,"",ROW()-ROW(PaymentSchedule[[#Headers],[PMT NO]])),"")</f>
        <v/>
      </c>
      <c r="C328" s="8" t="str">
        <f>IF(PaymentSchedule[[#This Row],[PMT NO]]&lt;&gt;"",EOMONTH(LoanStartDate,ROW(PaymentSchedule[[#This Row],[PMT NO]])-ROW(PaymentSchedule[[#Headers],[PMT NO]])-2)+DAY(LoanStartDate),"")</f>
        <v/>
      </c>
      <c r="D32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8" s="9" t="str">
        <f>IF(PaymentSchedule[[#This Row],[PMT NO]]&lt;&gt;"",ScheduledPayment,"")</f>
        <v/>
      </c>
      <c r="F32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8" s="9" t="str">
        <f>IF(PaymentSchedule[[#This Row],[PMT NO]]&lt;&gt;"",PaymentSchedule[[#This Row],[TOTAL PAYMENT]]-PaymentSchedule[[#This Row],[INTEREST]],"")</f>
        <v/>
      </c>
      <c r="I328" s="9" t="str">
        <f>IF(PaymentSchedule[[#This Row],[PMT NO]]&lt;&gt;"",PaymentSchedule[[#This Row],[BEGINNING BALANCE]]*(InterestRate/PaymentsPerYear),"")</f>
        <v/>
      </c>
      <c r="J32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8" s="9" t="str">
        <f>IF(PaymentSchedule[[#This Row],[PMT NO]]&lt;&gt;"",SUM(INDEX([INTEREST],1,1):PaymentSchedule[[#This Row],[INTEREST]]),"")</f>
        <v/>
      </c>
    </row>
    <row r="329" spans="2:11">
      <c r="B329" s="6" t="str">
        <f>IF(LoanIsGood,IF(ROW()-ROW(PaymentSchedule[[#Headers],[PMT NO]])&gt;ScheduledNumberOfPayments,"",ROW()-ROW(PaymentSchedule[[#Headers],[PMT NO]])),"")</f>
        <v/>
      </c>
      <c r="C329" s="8" t="str">
        <f>IF(PaymentSchedule[[#This Row],[PMT NO]]&lt;&gt;"",EOMONTH(LoanStartDate,ROW(PaymentSchedule[[#This Row],[PMT NO]])-ROW(PaymentSchedule[[#Headers],[PMT NO]])-2)+DAY(LoanStartDate),"")</f>
        <v/>
      </c>
      <c r="D32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29" s="9" t="str">
        <f>IF(PaymentSchedule[[#This Row],[PMT NO]]&lt;&gt;"",ScheduledPayment,"")</f>
        <v/>
      </c>
      <c r="F32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2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29" s="9" t="str">
        <f>IF(PaymentSchedule[[#This Row],[PMT NO]]&lt;&gt;"",PaymentSchedule[[#This Row],[TOTAL PAYMENT]]-PaymentSchedule[[#This Row],[INTEREST]],"")</f>
        <v/>
      </c>
      <c r="I329" s="9" t="str">
        <f>IF(PaymentSchedule[[#This Row],[PMT NO]]&lt;&gt;"",PaymentSchedule[[#This Row],[BEGINNING BALANCE]]*(InterestRate/PaymentsPerYear),"")</f>
        <v/>
      </c>
      <c r="J32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29" s="9" t="str">
        <f>IF(PaymentSchedule[[#This Row],[PMT NO]]&lt;&gt;"",SUM(INDEX([INTEREST],1,1):PaymentSchedule[[#This Row],[INTEREST]]),"")</f>
        <v/>
      </c>
    </row>
    <row r="330" spans="2:11">
      <c r="B330" s="6" t="str">
        <f>IF(LoanIsGood,IF(ROW()-ROW(PaymentSchedule[[#Headers],[PMT NO]])&gt;ScheduledNumberOfPayments,"",ROW()-ROW(PaymentSchedule[[#Headers],[PMT NO]])),"")</f>
        <v/>
      </c>
      <c r="C330" s="8" t="str">
        <f>IF(PaymentSchedule[[#This Row],[PMT NO]]&lt;&gt;"",EOMONTH(LoanStartDate,ROW(PaymentSchedule[[#This Row],[PMT NO]])-ROW(PaymentSchedule[[#Headers],[PMT NO]])-2)+DAY(LoanStartDate),"")</f>
        <v/>
      </c>
      <c r="D33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0" s="9" t="str">
        <f>IF(PaymentSchedule[[#This Row],[PMT NO]]&lt;&gt;"",ScheduledPayment,"")</f>
        <v/>
      </c>
      <c r="F33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0" s="9" t="str">
        <f>IF(PaymentSchedule[[#This Row],[PMT NO]]&lt;&gt;"",PaymentSchedule[[#This Row],[TOTAL PAYMENT]]-PaymentSchedule[[#This Row],[INTEREST]],"")</f>
        <v/>
      </c>
      <c r="I330" s="9" t="str">
        <f>IF(PaymentSchedule[[#This Row],[PMT NO]]&lt;&gt;"",PaymentSchedule[[#This Row],[BEGINNING BALANCE]]*(InterestRate/PaymentsPerYear),"")</f>
        <v/>
      </c>
      <c r="J33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0" s="9" t="str">
        <f>IF(PaymentSchedule[[#This Row],[PMT NO]]&lt;&gt;"",SUM(INDEX([INTEREST],1,1):PaymentSchedule[[#This Row],[INTEREST]]),"")</f>
        <v/>
      </c>
    </row>
    <row r="331" spans="2:11">
      <c r="B331" s="6" t="str">
        <f>IF(LoanIsGood,IF(ROW()-ROW(PaymentSchedule[[#Headers],[PMT NO]])&gt;ScheduledNumberOfPayments,"",ROW()-ROW(PaymentSchedule[[#Headers],[PMT NO]])),"")</f>
        <v/>
      </c>
      <c r="C331" s="8" t="str">
        <f>IF(PaymentSchedule[[#This Row],[PMT NO]]&lt;&gt;"",EOMONTH(LoanStartDate,ROW(PaymentSchedule[[#This Row],[PMT NO]])-ROW(PaymentSchedule[[#Headers],[PMT NO]])-2)+DAY(LoanStartDate),"")</f>
        <v/>
      </c>
      <c r="D33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1" s="9" t="str">
        <f>IF(PaymentSchedule[[#This Row],[PMT NO]]&lt;&gt;"",ScheduledPayment,"")</f>
        <v/>
      </c>
      <c r="F33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1" s="9" t="str">
        <f>IF(PaymentSchedule[[#This Row],[PMT NO]]&lt;&gt;"",PaymentSchedule[[#This Row],[TOTAL PAYMENT]]-PaymentSchedule[[#This Row],[INTEREST]],"")</f>
        <v/>
      </c>
      <c r="I331" s="9" t="str">
        <f>IF(PaymentSchedule[[#This Row],[PMT NO]]&lt;&gt;"",PaymentSchedule[[#This Row],[BEGINNING BALANCE]]*(InterestRate/PaymentsPerYear),"")</f>
        <v/>
      </c>
      <c r="J33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1" s="9" t="str">
        <f>IF(PaymentSchedule[[#This Row],[PMT NO]]&lt;&gt;"",SUM(INDEX([INTEREST],1,1):PaymentSchedule[[#This Row],[INTEREST]]),"")</f>
        <v/>
      </c>
    </row>
    <row r="332" spans="2:11">
      <c r="B332" s="6" t="str">
        <f>IF(LoanIsGood,IF(ROW()-ROW(PaymentSchedule[[#Headers],[PMT NO]])&gt;ScheduledNumberOfPayments,"",ROW()-ROW(PaymentSchedule[[#Headers],[PMT NO]])),"")</f>
        <v/>
      </c>
      <c r="C332" s="8" t="str">
        <f>IF(PaymentSchedule[[#This Row],[PMT NO]]&lt;&gt;"",EOMONTH(LoanStartDate,ROW(PaymentSchedule[[#This Row],[PMT NO]])-ROW(PaymentSchedule[[#Headers],[PMT NO]])-2)+DAY(LoanStartDate),"")</f>
        <v/>
      </c>
      <c r="D33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2" s="9" t="str">
        <f>IF(PaymentSchedule[[#This Row],[PMT NO]]&lt;&gt;"",ScheduledPayment,"")</f>
        <v/>
      </c>
      <c r="F33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2" s="9" t="str">
        <f>IF(PaymentSchedule[[#This Row],[PMT NO]]&lt;&gt;"",PaymentSchedule[[#This Row],[TOTAL PAYMENT]]-PaymentSchedule[[#This Row],[INTEREST]],"")</f>
        <v/>
      </c>
      <c r="I332" s="9" t="str">
        <f>IF(PaymentSchedule[[#This Row],[PMT NO]]&lt;&gt;"",PaymentSchedule[[#This Row],[BEGINNING BALANCE]]*(InterestRate/PaymentsPerYear),"")</f>
        <v/>
      </c>
      <c r="J33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2" s="9" t="str">
        <f>IF(PaymentSchedule[[#This Row],[PMT NO]]&lt;&gt;"",SUM(INDEX([INTEREST],1,1):PaymentSchedule[[#This Row],[INTEREST]]),"")</f>
        <v/>
      </c>
    </row>
    <row r="333" spans="2:11">
      <c r="B333" s="6" t="str">
        <f>IF(LoanIsGood,IF(ROW()-ROW(PaymentSchedule[[#Headers],[PMT NO]])&gt;ScheduledNumberOfPayments,"",ROW()-ROW(PaymentSchedule[[#Headers],[PMT NO]])),"")</f>
        <v/>
      </c>
      <c r="C333" s="8" t="str">
        <f>IF(PaymentSchedule[[#This Row],[PMT NO]]&lt;&gt;"",EOMONTH(LoanStartDate,ROW(PaymentSchedule[[#This Row],[PMT NO]])-ROW(PaymentSchedule[[#Headers],[PMT NO]])-2)+DAY(LoanStartDate),"")</f>
        <v/>
      </c>
      <c r="D33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3" s="9" t="str">
        <f>IF(PaymentSchedule[[#This Row],[PMT NO]]&lt;&gt;"",ScheduledPayment,"")</f>
        <v/>
      </c>
      <c r="F33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3" s="9" t="str">
        <f>IF(PaymentSchedule[[#This Row],[PMT NO]]&lt;&gt;"",PaymentSchedule[[#This Row],[TOTAL PAYMENT]]-PaymentSchedule[[#This Row],[INTEREST]],"")</f>
        <v/>
      </c>
      <c r="I333" s="9" t="str">
        <f>IF(PaymentSchedule[[#This Row],[PMT NO]]&lt;&gt;"",PaymentSchedule[[#This Row],[BEGINNING BALANCE]]*(InterestRate/PaymentsPerYear),"")</f>
        <v/>
      </c>
      <c r="J33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3" s="9" t="str">
        <f>IF(PaymentSchedule[[#This Row],[PMT NO]]&lt;&gt;"",SUM(INDEX([INTEREST],1,1):PaymentSchedule[[#This Row],[INTEREST]]),"")</f>
        <v/>
      </c>
    </row>
    <row r="334" spans="2:11">
      <c r="B334" s="6" t="str">
        <f>IF(LoanIsGood,IF(ROW()-ROW(PaymentSchedule[[#Headers],[PMT NO]])&gt;ScheduledNumberOfPayments,"",ROW()-ROW(PaymentSchedule[[#Headers],[PMT NO]])),"")</f>
        <v/>
      </c>
      <c r="C334" s="8" t="str">
        <f>IF(PaymentSchedule[[#This Row],[PMT NO]]&lt;&gt;"",EOMONTH(LoanStartDate,ROW(PaymentSchedule[[#This Row],[PMT NO]])-ROW(PaymentSchedule[[#Headers],[PMT NO]])-2)+DAY(LoanStartDate),"")</f>
        <v/>
      </c>
      <c r="D33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4" s="9" t="str">
        <f>IF(PaymentSchedule[[#This Row],[PMT NO]]&lt;&gt;"",ScheduledPayment,"")</f>
        <v/>
      </c>
      <c r="F33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4" s="9" t="str">
        <f>IF(PaymentSchedule[[#This Row],[PMT NO]]&lt;&gt;"",PaymentSchedule[[#This Row],[TOTAL PAYMENT]]-PaymentSchedule[[#This Row],[INTEREST]],"")</f>
        <v/>
      </c>
      <c r="I334" s="9" t="str">
        <f>IF(PaymentSchedule[[#This Row],[PMT NO]]&lt;&gt;"",PaymentSchedule[[#This Row],[BEGINNING BALANCE]]*(InterestRate/PaymentsPerYear),"")</f>
        <v/>
      </c>
      <c r="J33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4" s="9" t="str">
        <f>IF(PaymentSchedule[[#This Row],[PMT NO]]&lt;&gt;"",SUM(INDEX([INTEREST],1,1):PaymentSchedule[[#This Row],[INTEREST]]),"")</f>
        <v/>
      </c>
    </row>
    <row r="335" spans="2:11">
      <c r="B335" s="6" t="str">
        <f>IF(LoanIsGood,IF(ROW()-ROW(PaymentSchedule[[#Headers],[PMT NO]])&gt;ScheduledNumberOfPayments,"",ROW()-ROW(PaymentSchedule[[#Headers],[PMT NO]])),"")</f>
        <v/>
      </c>
      <c r="C335" s="8" t="str">
        <f>IF(PaymentSchedule[[#This Row],[PMT NO]]&lt;&gt;"",EOMONTH(LoanStartDate,ROW(PaymentSchedule[[#This Row],[PMT NO]])-ROW(PaymentSchedule[[#Headers],[PMT NO]])-2)+DAY(LoanStartDate),"")</f>
        <v/>
      </c>
      <c r="D33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5" s="9" t="str">
        <f>IF(PaymentSchedule[[#This Row],[PMT NO]]&lt;&gt;"",ScheduledPayment,"")</f>
        <v/>
      </c>
      <c r="F33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5" s="9" t="str">
        <f>IF(PaymentSchedule[[#This Row],[PMT NO]]&lt;&gt;"",PaymentSchedule[[#This Row],[TOTAL PAYMENT]]-PaymentSchedule[[#This Row],[INTEREST]],"")</f>
        <v/>
      </c>
      <c r="I335" s="9" t="str">
        <f>IF(PaymentSchedule[[#This Row],[PMT NO]]&lt;&gt;"",PaymentSchedule[[#This Row],[BEGINNING BALANCE]]*(InterestRate/PaymentsPerYear),"")</f>
        <v/>
      </c>
      <c r="J33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5" s="9" t="str">
        <f>IF(PaymentSchedule[[#This Row],[PMT NO]]&lt;&gt;"",SUM(INDEX([INTEREST],1,1):PaymentSchedule[[#This Row],[INTEREST]]),"")</f>
        <v/>
      </c>
    </row>
    <row r="336" spans="2:11">
      <c r="B336" s="6" t="str">
        <f>IF(LoanIsGood,IF(ROW()-ROW(PaymentSchedule[[#Headers],[PMT NO]])&gt;ScheduledNumberOfPayments,"",ROW()-ROW(PaymentSchedule[[#Headers],[PMT NO]])),"")</f>
        <v/>
      </c>
      <c r="C336" s="8" t="str">
        <f>IF(PaymentSchedule[[#This Row],[PMT NO]]&lt;&gt;"",EOMONTH(LoanStartDate,ROW(PaymentSchedule[[#This Row],[PMT NO]])-ROW(PaymentSchedule[[#Headers],[PMT NO]])-2)+DAY(LoanStartDate),"")</f>
        <v/>
      </c>
      <c r="D33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6" s="9" t="str">
        <f>IF(PaymentSchedule[[#This Row],[PMT NO]]&lt;&gt;"",ScheduledPayment,"")</f>
        <v/>
      </c>
      <c r="F33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6" s="9" t="str">
        <f>IF(PaymentSchedule[[#This Row],[PMT NO]]&lt;&gt;"",PaymentSchedule[[#This Row],[TOTAL PAYMENT]]-PaymentSchedule[[#This Row],[INTEREST]],"")</f>
        <v/>
      </c>
      <c r="I336" s="9" t="str">
        <f>IF(PaymentSchedule[[#This Row],[PMT NO]]&lt;&gt;"",PaymentSchedule[[#This Row],[BEGINNING BALANCE]]*(InterestRate/PaymentsPerYear),"")</f>
        <v/>
      </c>
      <c r="J33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6" s="9" t="str">
        <f>IF(PaymentSchedule[[#This Row],[PMT NO]]&lt;&gt;"",SUM(INDEX([INTEREST],1,1):PaymentSchedule[[#This Row],[INTEREST]]),"")</f>
        <v/>
      </c>
    </row>
    <row r="337" spans="2:11">
      <c r="B337" s="6" t="str">
        <f>IF(LoanIsGood,IF(ROW()-ROW(PaymentSchedule[[#Headers],[PMT NO]])&gt;ScheduledNumberOfPayments,"",ROW()-ROW(PaymentSchedule[[#Headers],[PMT NO]])),"")</f>
        <v/>
      </c>
      <c r="C337" s="8" t="str">
        <f>IF(PaymentSchedule[[#This Row],[PMT NO]]&lt;&gt;"",EOMONTH(LoanStartDate,ROW(PaymentSchedule[[#This Row],[PMT NO]])-ROW(PaymentSchedule[[#Headers],[PMT NO]])-2)+DAY(LoanStartDate),"")</f>
        <v/>
      </c>
      <c r="D33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7" s="9" t="str">
        <f>IF(PaymentSchedule[[#This Row],[PMT NO]]&lt;&gt;"",ScheduledPayment,"")</f>
        <v/>
      </c>
      <c r="F33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7" s="9" t="str">
        <f>IF(PaymentSchedule[[#This Row],[PMT NO]]&lt;&gt;"",PaymentSchedule[[#This Row],[TOTAL PAYMENT]]-PaymentSchedule[[#This Row],[INTEREST]],"")</f>
        <v/>
      </c>
      <c r="I337" s="9" t="str">
        <f>IF(PaymentSchedule[[#This Row],[PMT NO]]&lt;&gt;"",PaymentSchedule[[#This Row],[BEGINNING BALANCE]]*(InterestRate/PaymentsPerYear),"")</f>
        <v/>
      </c>
      <c r="J33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7" s="9" t="str">
        <f>IF(PaymentSchedule[[#This Row],[PMT NO]]&lt;&gt;"",SUM(INDEX([INTEREST],1,1):PaymentSchedule[[#This Row],[INTEREST]]),"")</f>
        <v/>
      </c>
    </row>
    <row r="338" spans="2:11">
      <c r="B338" s="6" t="str">
        <f>IF(LoanIsGood,IF(ROW()-ROW(PaymentSchedule[[#Headers],[PMT NO]])&gt;ScheduledNumberOfPayments,"",ROW()-ROW(PaymentSchedule[[#Headers],[PMT NO]])),"")</f>
        <v/>
      </c>
      <c r="C338" s="8" t="str">
        <f>IF(PaymentSchedule[[#This Row],[PMT NO]]&lt;&gt;"",EOMONTH(LoanStartDate,ROW(PaymentSchedule[[#This Row],[PMT NO]])-ROW(PaymentSchedule[[#Headers],[PMT NO]])-2)+DAY(LoanStartDate),"")</f>
        <v/>
      </c>
      <c r="D33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8" s="9" t="str">
        <f>IF(PaymentSchedule[[#This Row],[PMT NO]]&lt;&gt;"",ScheduledPayment,"")</f>
        <v/>
      </c>
      <c r="F33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8" s="9" t="str">
        <f>IF(PaymentSchedule[[#This Row],[PMT NO]]&lt;&gt;"",PaymentSchedule[[#This Row],[TOTAL PAYMENT]]-PaymentSchedule[[#This Row],[INTEREST]],"")</f>
        <v/>
      </c>
      <c r="I338" s="9" t="str">
        <f>IF(PaymentSchedule[[#This Row],[PMT NO]]&lt;&gt;"",PaymentSchedule[[#This Row],[BEGINNING BALANCE]]*(InterestRate/PaymentsPerYear),"")</f>
        <v/>
      </c>
      <c r="J33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8" s="9" t="str">
        <f>IF(PaymentSchedule[[#This Row],[PMT NO]]&lt;&gt;"",SUM(INDEX([INTEREST],1,1):PaymentSchedule[[#This Row],[INTEREST]]),"")</f>
        <v/>
      </c>
    </row>
    <row r="339" spans="2:11">
      <c r="B339" s="6" t="str">
        <f>IF(LoanIsGood,IF(ROW()-ROW(PaymentSchedule[[#Headers],[PMT NO]])&gt;ScheduledNumberOfPayments,"",ROW()-ROW(PaymentSchedule[[#Headers],[PMT NO]])),"")</f>
        <v/>
      </c>
      <c r="C339" s="8" t="str">
        <f>IF(PaymentSchedule[[#This Row],[PMT NO]]&lt;&gt;"",EOMONTH(LoanStartDate,ROW(PaymentSchedule[[#This Row],[PMT NO]])-ROW(PaymentSchedule[[#Headers],[PMT NO]])-2)+DAY(LoanStartDate),"")</f>
        <v/>
      </c>
      <c r="D33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39" s="9" t="str">
        <f>IF(PaymentSchedule[[#This Row],[PMT NO]]&lt;&gt;"",ScheduledPayment,"")</f>
        <v/>
      </c>
      <c r="F33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3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39" s="9" t="str">
        <f>IF(PaymentSchedule[[#This Row],[PMT NO]]&lt;&gt;"",PaymentSchedule[[#This Row],[TOTAL PAYMENT]]-PaymentSchedule[[#This Row],[INTEREST]],"")</f>
        <v/>
      </c>
      <c r="I339" s="9" t="str">
        <f>IF(PaymentSchedule[[#This Row],[PMT NO]]&lt;&gt;"",PaymentSchedule[[#This Row],[BEGINNING BALANCE]]*(InterestRate/PaymentsPerYear),"")</f>
        <v/>
      </c>
      <c r="J33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39" s="9" t="str">
        <f>IF(PaymentSchedule[[#This Row],[PMT NO]]&lt;&gt;"",SUM(INDEX([INTEREST],1,1):PaymentSchedule[[#This Row],[INTEREST]]),"")</f>
        <v/>
      </c>
    </row>
    <row r="340" spans="2:11">
      <c r="B340" s="6" t="str">
        <f>IF(LoanIsGood,IF(ROW()-ROW(PaymentSchedule[[#Headers],[PMT NO]])&gt;ScheduledNumberOfPayments,"",ROW()-ROW(PaymentSchedule[[#Headers],[PMT NO]])),"")</f>
        <v/>
      </c>
      <c r="C340" s="8" t="str">
        <f>IF(PaymentSchedule[[#This Row],[PMT NO]]&lt;&gt;"",EOMONTH(LoanStartDate,ROW(PaymentSchedule[[#This Row],[PMT NO]])-ROW(PaymentSchedule[[#Headers],[PMT NO]])-2)+DAY(LoanStartDate),"")</f>
        <v/>
      </c>
      <c r="D34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0" s="9" t="str">
        <f>IF(PaymentSchedule[[#This Row],[PMT NO]]&lt;&gt;"",ScheduledPayment,"")</f>
        <v/>
      </c>
      <c r="F34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0" s="9" t="str">
        <f>IF(PaymentSchedule[[#This Row],[PMT NO]]&lt;&gt;"",PaymentSchedule[[#This Row],[TOTAL PAYMENT]]-PaymentSchedule[[#This Row],[INTEREST]],"")</f>
        <v/>
      </c>
      <c r="I340" s="9" t="str">
        <f>IF(PaymentSchedule[[#This Row],[PMT NO]]&lt;&gt;"",PaymentSchedule[[#This Row],[BEGINNING BALANCE]]*(InterestRate/PaymentsPerYear),"")</f>
        <v/>
      </c>
      <c r="J34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0" s="9" t="str">
        <f>IF(PaymentSchedule[[#This Row],[PMT NO]]&lt;&gt;"",SUM(INDEX([INTEREST],1,1):PaymentSchedule[[#This Row],[INTEREST]]),"")</f>
        <v/>
      </c>
    </row>
    <row r="341" spans="2:11">
      <c r="B341" s="6" t="str">
        <f>IF(LoanIsGood,IF(ROW()-ROW(PaymentSchedule[[#Headers],[PMT NO]])&gt;ScheduledNumberOfPayments,"",ROW()-ROW(PaymentSchedule[[#Headers],[PMT NO]])),"")</f>
        <v/>
      </c>
      <c r="C341" s="8" t="str">
        <f>IF(PaymentSchedule[[#This Row],[PMT NO]]&lt;&gt;"",EOMONTH(LoanStartDate,ROW(PaymentSchedule[[#This Row],[PMT NO]])-ROW(PaymentSchedule[[#Headers],[PMT NO]])-2)+DAY(LoanStartDate),"")</f>
        <v/>
      </c>
      <c r="D34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1" s="9" t="str">
        <f>IF(PaymentSchedule[[#This Row],[PMT NO]]&lt;&gt;"",ScheduledPayment,"")</f>
        <v/>
      </c>
      <c r="F34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1" s="9" t="str">
        <f>IF(PaymentSchedule[[#This Row],[PMT NO]]&lt;&gt;"",PaymentSchedule[[#This Row],[TOTAL PAYMENT]]-PaymentSchedule[[#This Row],[INTEREST]],"")</f>
        <v/>
      </c>
      <c r="I341" s="9" t="str">
        <f>IF(PaymentSchedule[[#This Row],[PMT NO]]&lt;&gt;"",PaymentSchedule[[#This Row],[BEGINNING BALANCE]]*(InterestRate/PaymentsPerYear),"")</f>
        <v/>
      </c>
      <c r="J34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1" s="9" t="str">
        <f>IF(PaymentSchedule[[#This Row],[PMT NO]]&lt;&gt;"",SUM(INDEX([INTEREST],1,1):PaymentSchedule[[#This Row],[INTEREST]]),"")</f>
        <v/>
      </c>
    </row>
    <row r="342" spans="2:11">
      <c r="B342" s="6" t="str">
        <f>IF(LoanIsGood,IF(ROW()-ROW(PaymentSchedule[[#Headers],[PMT NO]])&gt;ScheduledNumberOfPayments,"",ROW()-ROW(PaymentSchedule[[#Headers],[PMT NO]])),"")</f>
        <v/>
      </c>
      <c r="C342" s="8" t="str">
        <f>IF(PaymentSchedule[[#This Row],[PMT NO]]&lt;&gt;"",EOMONTH(LoanStartDate,ROW(PaymentSchedule[[#This Row],[PMT NO]])-ROW(PaymentSchedule[[#Headers],[PMT NO]])-2)+DAY(LoanStartDate),"")</f>
        <v/>
      </c>
      <c r="D34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2" s="9" t="str">
        <f>IF(PaymentSchedule[[#This Row],[PMT NO]]&lt;&gt;"",ScheduledPayment,"")</f>
        <v/>
      </c>
      <c r="F34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2" s="9" t="str">
        <f>IF(PaymentSchedule[[#This Row],[PMT NO]]&lt;&gt;"",PaymentSchedule[[#This Row],[TOTAL PAYMENT]]-PaymentSchedule[[#This Row],[INTEREST]],"")</f>
        <v/>
      </c>
      <c r="I342" s="9" t="str">
        <f>IF(PaymentSchedule[[#This Row],[PMT NO]]&lt;&gt;"",PaymentSchedule[[#This Row],[BEGINNING BALANCE]]*(InterestRate/PaymentsPerYear),"")</f>
        <v/>
      </c>
      <c r="J34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2" s="9" t="str">
        <f>IF(PaymentSchedule[[#This Row],[PMT NO]]&lt;&gt;"",SUM(INDEX([INTEREST],1,1):PaymentSchedule[[#This Row],[INTEREST]]),"")</f>
        <v/>
      </c>
    </row>
    <row r="343" spans="2:11">
      <c r="B343" s="6" t="str">
        <f>IF(LoanIsGood,IF(ROW()-ROW(PaymentSchedule[[#Headers],[PMT NO]])&gt;ScheduledNumberOfPayments,"",ROW()-ROW(PaymentSchedule[[#Headers],[PMT NO]])),"")</f>
        <v/>
      </c>
      <c r="C343" s="8" t="str">
        <f>IF(PaymentSchedule[[#This Row],[PMT NO]]&lt;&gt;"",EOMONTH(LoanStartDate,ROW(PaymentSchedule[[#This Row],[PMT NO]])-ROW(PaymentSchedule[[#Headers],[PMT NO]])-2)+DAY(LoanStartDate),"")</f>
        <v/>
      </c>
      <c r="D34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3" s="9" t="str">
        <f>IF(PaymentSchedule[[#This Row],[PMT NO]]&lt;&gt;"",ScheduledPayment,"")</f>
        <v/>
      </c>
      <c r="F34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3" s="9" t="str">
        <f>IF(PaymentSchedule[[#This Row],[PMT NO]]&lt;&gt;"",PaymentSchedule[[#This Row],[TOTAL PAYMENT]]-PaymentSchedule[[#This Row],[INTEREST]],"")</f>
        <v/>
      </c>
      <c r="I343" s="9" t="str">
        <f>IF(PaymentSchedule[[#This Row],[PMT NO]]&lt;&gt;"",PaymentSchedule[[#This Row],[BEGINNING BALANCE]]*(InterestRate/PaymentsPerYear),"")</f>
        <v/>
      </c>
      <c r="J34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3" s="9" t="str">
        <f>IF(PaymentSchedule[[#This Row],[PMT NO]]&lt;&gt;"",SUM(INDEX([INTEREST],1,1):PaymentSchedule[[#This Row],[INTEREST]]),"")</f>
        <v/>
      </c>
    </row>
    <row r="344" spans="2:11">
      <c r="B344" s="6" t="str">
        <f>IF(LoanIsGood,IF(ROW()-ROW(PaymentSchedule[[#Headers],[PMT NO]])&gt;ScheduledNumberOfPayments,"",ROW()-ROW(PaymentSchedule[[#Headers],[PMT NO]])),"")</f>
        <v/>
      </c>
      <c r="C344" s="8" t="str">
        <f>IF(PaymentSchedule[[#This Row],[PMT NO]]&lt;&gt;"",EOMONTH(LoanStartDate,ROW(PaymentSchedule[[#This Row],[PMT NO]])-ROW(PaymentSchedule[[#Headers],[PMT NO]])-2)+DAY(LoanStartDate),"")</f>
        <v/>
      </c>
      <c r="D34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4" s="9" t="str">
        <f>IF(PaymentSchedule[[#This Row],[PMT NO]]&lt;&gt;"",ScheduledPayment,"")</f>
        <v/>
      </c>
      <c r="F34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4" s="9" t="str">
        <f>IF(PaymentSchedule[[#This Row],[PMT NO]]&lt;&gt;"",PaymentSchedule[[#This Row],[TOTAL PAYMENT]]-PaymentSchedule[[#This Row],[INTEREST]],"")</f>
        <v/>
      </c>
      <c r="I344" s="9" t="str">
        <f>IF(PaymentSchedule[[#This Row],[PMT NO]]&lt;&gt;"",PaymentSchedule[[#This Row],[BEGINNING BALANCE]]*(InterestRate/PaymentsPerYear),"")</f>
        <v/>
      </c>
      <c r="J34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4" s="9" t="str">
        <f>IF(PaymentSchedule[[#This Row],[PMT NO]]&lt;&gt;"",SUM(INDEX([INTEREST],1,1):PaymentSchedule[[#This Row],[INTEREST]]),"")</f>
        <v/>
      </c>
    </row>
    <row r="345" spans="2:11">
      <c r="B345" s="6" t="str">
        <f>IF(LoanIsGood,IF(ROW()-ROW(PaymentSchedule[[#Headers],[PMT NO]])&gt;ScheduledNumberOfPayments,"",ROW()-ROW(PaymentSchedule[[#Headers],[PMT NO]])),"")</f>
        <v/>
      </c>
      <c r="C345" s="8" t="str">
        <f>IF(PaymentSchedule[[#This Row],[PMT NO]]&lt;&gt;"",EOMONTH(LoanStartDate,ROW(PaymentSchedule[[#This Row],[PMT NO]])-ROW(PaymentSchedule[[#Headers],[PMT NO]])-2)+DAY(LoanStartDate),"")</f>
        <v/>
      </c>
      <c r="D34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5" s="9" t="str">
        <f>IF(PaymentSchedule[[#This Row],[PMT NO]]&lt;&gt;"",ScheduledPayment,"")</f>
        <v/>
      </c>
      <c r="F34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5" s="9" t="str">
        <f>IF(PaymentSchedule[[#This Row],[PMT NO]]&lt;&gt;"",PaymentSchedule[[#This Row],[TOTAL PAYMENT]]-PaymentSchedule[[#This Row],[INTEREST]],"")</f>
        <v/>
      </c>
      <c r="I345" s="9" t="str">
        <f>IF(PaymentSchedule[[#This Row],[PMT NO]]&lt;&gt;"",PaymentSchedule[[#This Row],[BEGINNING BALANCE]]*(InterestRate/PaymentsPerYear),"")</f>
        <v/>
      </c>
      <c r="J34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5" s="9" t="str">
        <f>IF(PaymentSchedule[[#This Row],[PMT NO]]&lt;&gt;"",SUM(INDEX([INTEREST],1,1):PaymentSchedule[[#This Row],[INTEREST]]),"")</f>
        <v/>
      </c>
    </row>
    <row r="346" spans="2:11">
      <c r="B346" s="6" t="str">
        <f>IF(LoanIsGood,IF(ROW()-ROW(PaymentSchedule[[#Headers],[PMT NO]])&gt;ScheduledNumberOfPayments,"",ROW()-ROW(PaymentSchedule[[#Headers],[PMT NO]])),"")</f>
        <v/>
      </c>
      <c r="C346" s="8" t="str">
        <f>IF(PaymentSchedule[[#This Row],[PMT NO]]&lt;&gt;"",EOMONTH(LoanStartDate,ROW(PaymentSchedule[[#This Row],[PMT NO]])-ROW(PaymentSchedule[[#Headers],[PMT NO]])-2)+DAY(LoanStartDate),"")</f>
        <v/>
      </c>
      <c r="D34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6" s="9" t="str">
        <f>IF(PaymentSchedule[[#This Row],[PMT NO]]&lt;&gt;"",ScheduledPayment,"")</f>
        <v/>
      </c>
      <c r="F34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6" s="9" t="str">
        <f>IF(PaymentSchedule[[#This Row],[PMT NO]]&lt;&gt;"",PaymentSchedule[[#This Row],[TOTAL PAYMENT]]-PaymentSchedule[[#This Row],[INTEREST]],"")</f>
        <v/>
      </c>
      <c r="I346" s="9" t="str">
        <f>IF(PaymentSchedule[[#This Row],[PMT NO]]&lt;&gt;"",PaymentSchedule[[#This Row],[BEGINNING BALANCE]]*(InterestRate/PaymentsPerYear),"")</f>
        <v/>
      </c>
      <c r="J34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6" s="9" t="str">
        <f>IF(PaymentSchedule[[#This Row],[PMT NO]]&lt;&gt;"",SUM(INDEX([INTEREST],1,1):PaymentSchedule[[#This Row],[INTEREST]]),"")</f>
        <v/>
      </c>
    </row>
    <row r="347" spans="2:11">
      <c r="B347" s="6" t="str">
        <f>IF(LoanIsGood,IF(ROW()-ROW(PaymentSchedule[[#Headers],[PMT NO]])&gt;ScheduledNumberOfPayments,"",ROW()-ROW(PaymentSchedule[[#Headers],[PMT NO]])),"")</f>
        <v/>
      </c>
      <c r="C347" s="8" t="str">
        <f>IF(PaymentSchedule[[#This Row],[PMT NO]]&lt;&gt;"",EOMONTH(LoanStartDate,ROW(PaymentSchedule[[#This Row],[PMT NO]])-ROW(PaymentSchedule[[#Headers],[PMT NO]])-2)+DAY(LoanStartDate),"")</f>
        <v/>
      </c>
      <c r="D34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7" s="9" t="str">
        <f>IF(PaymentSchedule[[#This Row],[PMT NO]]&lt;&gt;"",ScheduledPayment,"")</f>
        <v/>
      </c>
      <c r="F34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7" s="9" t="str">
        <f>IF(PaymentSchedule[[#This Row],[PMT NO]]&lt;&gt;"",PaymentSchedule[[#This Row],[TOTAL PAYMENT]]-PaymentSchedule[[#This Row],[INTEREST]],"")</f>
        <v/>
      </c>
      <c r="I347" s="9" t="str">
        <f>IF(PaymentSchedule[[#This Row],[PMT NO]]&lt;&gt;"",PaymentSchedule[[#This Row],[BEGINNING BALANCE]]*(InterestRate/PaymentsPerYear),"")</f>
        <v/>
      </c>
      <c r="J34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7" s="9" t="str">
        <f>IF(PaymentSchedule[[#This Row],[PMT NO]]&lt;&gt;"",SUM(INDEX([INTEREST],1,1):PaymentSchedule[[#This Row],[INTEREST]]),"")</f>
        <v/>
      </c>
    </row>
    <row r="348" spans="2:11">
      <c r="B348" s="6" t="str">
        <f>IF(LoanIsGood,IF(ROW()-ROW(PaymentSchedule[[#Headers],[PMT NO]])&gt;ScheduledNumberOfPayments,"",ROW()-ROW(PaymentSchedule[[#Headers],[PMT NO]])),"")</f>
        <v/>
      </c>
      <c r="C348" s="8" t="str">
        <f>IF(PaymentSchedule[[#This Row],[PMT NO]]&lt;&gt;"",EOMONTH(LoanStartDate,ROW(PaymentSchedule[[#This Row],[PMT NO]])-ROW(PaymentSchedule[[#Headers],[PMT NO]])-2)+DAY(LoanStartDate),"")</f>
        <v/>
      </c>
      <c r="D34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8" s="9" t="str">
        <f>IF(PaymentSchedule[[#This Row],[PMT NO]]&lt;&gt;"",ScheduledPayment,"")</f>
        <v/>
      </c>
      <c r="F34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8" s="9" t="str">
        <f>IF(PaymentSchedule[[#This Row],[PMT NO]]&lt;&gt;"",PaymentSchedule[[#This Row],[TOTAL PAYMENT]]-PaymentSchedule[[#This Row],[INTEREST]],"")</f>
        <v/>
      </c>
      <c r="I348" s="9" t="str">
        <f>IF(PaymentSchedule[[#This Row],[PMT NO]]&lt;&gt;"",PaymentSchedule[[#This Row],[BEGINNING BALANCE]]*(InterestRate/PaymentsPerYear),"")</f>
        <v/>
      </c>
      <c r="J34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8" s="9" t="str">
        <f>IF(PaymentSchedule[[#This Row],[PMT NO]]&lt;&gt;"",SUM(INDEX([INTEREST],1,1):PaymentSchedule[[#This Row],[INTEREST]]),"")</f>
        <v/>
      </c>
    </row>
    <row r="349" spans="2:11">
      <c r="B349" s="6" t="str">
        <f>IF(LoanIsGood,IF(ROW()-ROW(PaymentSchedule[[#Headers],[PMT NO]])&gt;ScheduledNumberOfPayments,"",ROW()-ROW(PaymentSchedule[[#Headers],[PMT NO]])),"")</f>
        <v/>
      </c>
      <c r="C349" s="8" t="str">
        <f>IF(PaymentSchedule[[#This Row],[PMT NO]]&lt;&gt;"",EOMONTH(LoanStartDate,ROW(PaymentSchedule[[#This Row],[PMT NO]])-ROW(PaymentSchedule[[#Headers],[PMT NO]])-2)+DAY(LoanStartDate),"")</f>
        <v/>
      </c>
      <c r="D34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49" s="9" t="str">
        <f>IF(PaymentSchedule[[#This Row],[PMT NO]]&lt;&gt;"",ScheduledPayment,"")</f>
        <v/>
      </c>
      <c r="F34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4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49" s="9" t="str">
        <f>IF(PaymentSchedule[[#This Row],[PMT NO]]&lt;&gt;"",PaymentSchedule[[#This Row],[TOTAL PAYMENT]]-PaymentSchedule[[#This Row],[INTEREST]],"")</f>
        <v/>
      </c>
      <c r="I349" s="9" t="str">
        <f>IF(PaymentSchedule[[#This Row],[PMT NO]]&lt;&gt;"",PaymentSchedule[[#This Row],[BEGINNING BALANCE]]*(InterestRate/PaymentsPerYear),"")</f>
        <v/>
      </c>
      <c r="J34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49" s="9" t="str">
        <f>IF(PaymentSchedule[[#This Row],[PMT NO]]&lt;&gt;"",SUM(INDEX([INTEREST],1,1):PaymentSchedule[[#This Row],[INTEREST]]),"")</f>
        <v/>
      </c>
    </row>
    <row r="350" spans="2:11">
      <c r="B350" s="6" t="str">
        <f>IF(LoanIsGood,IF(ROW()-ROW(PaymentSchedule[[#Headers],[PMT NO]])&gt;ScheduledNumberOfPayments,"",ROW()-ROW(PaymentSchedule[[#Headers],[PMT NO]])),"")</f>
        <v/>
      </c>
      <c r="C350" s="8" t="str">
        <f>IF(PaymentSchedule[[#This Row],[PMT NO]]&lt;&gt;"",EOMONTH(LoanStartDate,ROW(PaymentSchedule[[#This Row],[PMT NO]])-ROW(PaymentSchedule[[#Headers],[PMT NO]])-2)+DAY(LoanStartDate),"")</f>
        <v/>
      </c>
      <c r="D35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0" s="9" t="str">
        <f>IF(PaymentSchedule[[#This Row],[PMT NO]]&lt;&gt;"",ScheduledPayment,"")</f>
        <v/>
      </c>
      <c r="F35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0" s="9" t="str">
        <f>IF(PaymentSchedule[[#This Row],[PMT NO]]&lt;&gt;"",PaymentSchedule[[#This Row],[TOTAL PAYMENT]]-PaymentSchedule[[#This Row],[INTEREST]],"")</f>
        <v/>
      </c>
      <c r="I350" s="9" t="str">
        <f>IF(PaymentSchedule[[#This Row],[PMT NO]]&lt;&gt;"",PaymentSchedule[[#This Row],[BEGINNING BALANCE]]*(InterestRate/PaymentsPerYear),"")</f>
        <v/>
      </c>
      <c r="J35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0" s="9" t="str">
        <f>IF(PaymentSchedule[[#This Row],[PMT NO]]&lt;&gt;"",SUM(INDEX([INTEREST],1,1):PaymentSchedule[[#This Row],[INTEREST]]),"")</f>
        <v/>
      </c>
    </row>
    <row r="351" spans="2:11">
      <c r="B351" s="6" t="str">
        <f>IF(LoanIsGood,IF(ROW()-ROW(PaymentSchedule[[#Headers],[PMT NO]])&gt;ScheduledNumberOfPayments,"",ROW()-ROW(PaymentSchedule[[#Headers],[PMT NO]])),"")</f>
        <v/>
      </c>
      <c r="C351" s="8" t="str">
        <f>IF(PaymentSchedule[[#This Row],[PMT NO]]&lt;&gt;"",EOMONTH(LoanStartDate,ROW(PaymentSchedule[[#This Row],[PMT NO]])-ROW(PaymentSchedule[[#Headers],[PMT NO]])-2)+DAY(LoanStartDate),"")</f>
        <v/>
      </c>
      <c r="D35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1" s="9" t="str">
        <f>IF(PaymentSchedule[[#This Row],[PMT NO]]&lt;&gt;"",ScheduledPayment,"")</f>
        <v/>
      </c>
      <c r="F35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1" s="9" t="str">
        <f>IF(PaymentSchedule[[#This Row],[PMT NO]]&lt;&gt;"",PaymentSchedule[[#This Row],[TOTAL PAYMENT]]-PaymentSchedule[[#This Row],[INTEREST]],"")</f>
        <v/>
      </c>
      <c r="I351" s="9" t="str">
        <f>IF(PaymentSchedule[[#This Row],[PMT NO]]&lt;&gt;"",PaymentSchedule[[#This Row],[BEGINNING BALANCE]]*(InterestRate/PaymentsPerYear),"")</f>
        <v/>
      </c>
      <c r="J35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1" s="9" t="str">
        <f>IF(PaymentSchedule[[#This Row],[PMT NO]]&lt;&gt;"",SUM(INDEX([INTEREST],1,1):PaymentSchedule[[#This Row],[INTEREST]]),"")</f>
        <v/>
      </c>
    </row>
    <row r="352" spans="2:11">
      <c r="B352" s="6" t="str">
        <f>IF(LoanIsGood,IF(ROW()-ROW(PaymentSchedule[[#Headers],[PMT NO]])&gt;ScheduledNumberOfPayments,"",ROW()-ROW(PaymentSchedule[[#Headers],[PMT NO]])),"")</f>
        <v/>
      </c>
      <c r="C352" s="8" t="str">
        <f>IF(PaymentSchedule[[#This Row],[PMT NO]]&lt;&gt;"",EOMONTH(LoanStartDate,ROW(PaymentSchedule[[#This Row],[PMT NO]])-ROW(PaymentSchedule[[#Headers],[PMT NO]])-2)+DAY(LoanStartDate),"")</f>
        <v/>
      </c>
      <c r="D35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2" s="9" t="str">
        <f>IF(PaymentSchedule[[#This Row],[PMT NO]]&lt;&gt;"",ScheduledPayment,"")</f>
        <v/>
      </c>
      <c r="F35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2" s="9" t="str">
        <f>IF(PaymentSchedule[[#This Row],[PMT NO]]&lt;&gt;"",PaymentSchedule[[#This Row],[TOTAL PAYMENT]]-PaymentSchedule[[#This Row],[INTEREST]],"")</f>
        <v/>
      </c>
      <c r="I352" s="9" t="str">
        <f>IF(PaymentSchedule[[#This Row],[PMT NO]]&lt;&gt;"",PaymentSchedule[[#This Row],[BEGINNING BALANCE]]*(InterestRate/PaymentsPerYear),"")</f>
        <v/>
      </c>
      <c r="J35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2" s="9" t="str">
        <f>IF(PaymentSchedule[[#This Row],[PMT NO]]&lt;&gt;"",SUM(INDEX([INTEREST],1,1):PaymentSchedule[[#This Row],[INTEREST]]),"")</f>
        <v/>
      </c>
    </row>
    <row r="353" spans="2:11">
      <c r="B353" s="6" t="str">
        <f>IF(LoanIsGood,IF(ROW()-ROW(PaymentSchedule[[#Headers],[PMT NO]])&gt;ScheduledNumberOfPayments,"",ROW()-ROW(PaymentSchedule[[#Headers],[PMT NO]])),"")</f>
        <v/>
      </c>
      <c r="C353" s="8" t="str">
        <f>IF(PaymentSchedule[[#This Row],[PMT NO]]&lt;&gt;"",EOMONTH(LoanStartDate,ROW(PaymentSchedule[[#This Row],[PMT NO]])-ROW(PaymentSchedule[[#Headers],[PMT NO]])-2)+DAY(LoanStartDate),"")</f>
        <v/>
      </c>
      <c r="D35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3" s="9" t="str">
        <f>IF(PaymentSchedule[[#This Row],[PMT NO]]&lt;&gt;"",ScheduledPayment,"")</f>
        <v/>
      </c>
      <c r="F35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3" s="9" t="str">
        <f>IF(PaymentSchedule[[#This Row],[PMT NO]]&lt;&gt;"",PaymentSchedule[[#This Row],[TOTAL PAYMENT]]-PaymentSchedule[[#This Row],[INTEREST]],"")</f>
        <v/>
      </c>
      <c r="I353" s="9" t="str">
        <f>IF(PaymentSchedule[[#This Row],[PMT NO]]&lt;&gt;"",PaymentSchedule[[#This Row],[BEGINNING BALANCE]]*(InterestRate/PaymentsPerYear),"")</f>
        <v/>
      </c>
      <c r="J35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3" s="9" t="str">
        <f>IF(PaymentSchedule[[#This Row],[PMT NO]]&lt;&gt;"",SUM(INDEX([INTEREST],1,1):PaymentSchedule[[#This Row],[INTEREST]]),"")</f>
        <v/>
      </c>
    </row>
    <row r="354" spans="2:11">
      <c r="B354" s="6" t="str">
        <f>IF(LoanIsGood,IF(ROW()-ROW(PaymentSchedule[[#Headers],[PMT NO]])&gt;ScheduledNumberOfPayments,"",ROW()-ROW(PaymentSchedule[[#Headers],[PMT NO]])),"")</f>
        <v/>
      </c>
      <c r="C354" s="8" t="str">
        <f>IF(PaymentSchedule[[#This Row],[PMT NO]]&lt;&gt;"",EOMONTH(LoanStartDate,ROW(PaymentSchedule[[#This Row],[PMT NO]])-ROW(PaymentSchedule[[#Headers],[PMT NO]])-2)+DAY(LoanStartDate),"")</f>
        <v/>
      </c>
      <c r="D35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4" s="9" t="str">
        <f>IF(PaymentSchedule[[#This Row],[PMT NO]]&lt;&gt;"",ScheduledPayment,"")</f>
        <v/>
      </c>
      <c r="F35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4" s="9" t="str">
        <f>IF(PaymentSchedule[[#This Row],[PMT NO]]&lt;&gt;"",PaymentSchedule[[#This Row],[TOTAL PAYMENT]]-PaymentSchedule[[#This Row],[INTEREST]],"")</f>
        <v/>
      </c>
      <c r="I354" s="9" t="str">
        <f>IF(PaymentSchedule[[#This Row],[PMT NO]]&lt;&gt;"",PaymentSchedule[[#This Row],[BEGINNING BALANCE]]*(InterestRate/PaymentsPerYear),"")</f>
        <v/>
      </c>
      <c r="J35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4" s="9" t="str">
        <f>IF(PaymentSchedule[[#This Row],[PMT NO]]&lt;&gt;"",SUM(INDEX([INTEREST],1,1):PaymentSchedule[[#This Row],[INTEREST]]),"")</f>
        <v/>
      </c>
    </row>
    <row r="355" spans="2:11">
      <c r="B355" s="6" t="str">
        <f>IF(LoanIsGood,IF(ROW()-ROW(PaymentSchedule[[#Headers],[PMT NO]])&gt;ScheduledNumberOfPayments,"",ROW()-ROW(PaymentSchedule[[#Headers],[PMT NO]])),"")</f>
        <v/>
      </c>
      <c r="C355" s="8" t="str">
        <f>IF(PaymentSchedule[[#This Row],[PMT NO]]&lt;&gt;"",EOMONTH(LoanStartDate,ROW(PaymentSchedule[[#This Row],[PMT NO]])-ROW(PaymentSchedule[[#Headers],[PMT NO]])-2)+DAY(LoanStartDate),"")</f>
        <v/>
      </c>
      <c r="D35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5" s="9" t="str">
        <f>IF(PaymentSchedule[[#This Row],[PMT NO]]&lt;&gt;"",ScheduledPayment,"")</f>
        <v/>
      </c>
      <c r="F35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5" s="9" t="str">
        <f>IF(PaymentSchedule[[#This Row],[PMT NO]]&lt;&gt;"",PaymentSchedule[[#This Row],[TOTAL PAYMENT]]-PaymentSchedule[[#This Row],[INTEREST]],"")</f>
        <v/>
      </c>
      <c r="I355" s="9" t="str">
        <f>IF(PaymentSchedule[[#This Row],[PMT NO]]&lt;&gt;"",PaymentSchedule[[#This Row],[BEGINNING BALANCE]]*(InterestRate/PaymentsPerYear),"")</f>
        <v/>
      </c>
      <c r="J35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5" s="9" t="str">
        <f>IF(PaymentSchedule[[#This Row],[PMT NO]]&lt;&gt;"",SUM(INDEX([INTEREST],1,1):PaymentSchedule[[#This Row],[INTEREST]]),"")</f>
        <v/>
      </c>
    </row>
    <row r="356" spans="2:11">
      <c r="B356" s="6" t="str">
        <f>IF(LoanIsGood,IF(ROW()-ROW(PaymentSchedule[[#Headers],[PMT NO]])&gt;ScheduledNumberOfPayments,"",ROW()-ROW(PaymentSchedule[[#Headers],[PMT NO]])),"")</f>
        <v/>
      </c>
      <c r="C356" s="8" t="str">
        <f>IF(PaymentSchedule[[#This Row],[PMT NO]]&lt;&gt;"",EOMONTH(LoanStartDate,ROW(PaymentSchedule[[#This Row],[PMT NO]])-ROW(PaymentSchedule[[#Headers],[PMT NO]])-2)+DAY(LoanStartDate),"")</f>
        <v/>
      </c>
      <c r="D35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6" s="9" t="str">
        <f>IF(PaymentSchedule[[#This Row],[PMT NO]]&lt;&gt;"",ScheduledPayment,"")</f>
        <v/>
      </c>
      <c r="F35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6" s="9" t="str">
        <f>IF(PaymentSchedule[[#This Row],[PMT NO]]&lt;&gt;"",PaymentSchedule[[#This Row],[TOTAL PAYMENT]]-PaymentSchedule[[#This Row],[INTEREST]],"")</f>
        <v/>
      </c>
      <c r="I356" s="9" t="str">
        <f>IF(PaymentSchedule[[#This Row],[PMT NO]]&lt;&gt;"",PaymentSchedule[[#This Row],[BEGINNING BALANCE]]*(InterestRate/PaymentsPerYear),"")</f>
        <v/>
      </c>
      <c r="J35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6" s="9" t="str">
        <f>IF(PaymentSchedule[[#This Row],[PMT NO]]&lt;&gt;"",SUM(INDEX([INTEREST],1,1):PaymentSchedule[[#This Row],[INTEREST]]),"")</f>
        <v/>
      </c>
    </row>
    <row r="357" spans="2:11">
      <c r="B357" s="6" t="str">
        <f>IF(LoanIsGood,IF(ROW()-ROW(PaymentSchedule[[#Headers],[PMT NO]])&gt;ScheduledNumberOfPayments,"",ROW()-ROW(PaymentSchedule[[#Headers],[PMT NO]])),"")</f>
        <v/>
      </c>
      <c r="C357" s="8" t="str">
        <f>IF(PaymentSchedule[[#This Row],[PMT NO]]&lt;&gt;"",EOMONTH(LoanStartDate,ROW(PaymentSchedule[[#This Row],[PMT NO]])-ROW(PaymentSchedule[[#Headers],[PMT NO]])-2)+DAY(LoanStartDate),"")</f>
        <v/>
      </c>
      <c r="D35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7" s="9" t="str">
        <f>IF(PaymentSchedule[[#This Row],[PMT NO]]&lt;&gt;"",ScheduledPayment,"")</f>
        <v/>
      </c>
      <c r="F35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7" s="9" t="str">
        <f>IF(PaymentSchedule[[#This Row],[PMT NO]]&lt;&gt;"",PaymentSchedule[[#This Row],[TOTAL PAYMENT]]-PaymentSchedule[[#This Row],[INTEREST]],"")</f>
        <v/>
      </c>
      <c r="I357" s="9" t="str">
        <f>IF(PaymentSchedule[[#This Row],[PMT NO]]&lt;&gt;"",PaymentSchedule[[#This Row],[BEGINNING BALANCE]]*(InterestRate/PaymentsPerYear),"")</f>
        <v/>
      </c>
      <c r="J35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7" s="9" t="str">
        <f>IF(PaymentSchedule[[#This Row],[PMT NO]]&lt;&gt;"",SUM(INDEX([INTEREST],1,1):PaymentSchedule[[#This Row],[INTEREST]]),"")</f>
        <v/>
      </c>
    </row>
    <row r="358" spans="2:11">
      <c r="B358" s="6" t="str">
        <f>IF(LoanIsGood,IF(ROW()-ROW(PaymentSchedule[[#Headers],[PMT NO]])&gt;ScheduledNumberOfPayments,"",ROW()-ROW(PaymentSchedule[[#Headers],[PMT NO]])),"")</f>
        <v/>
      </c>
      <c r="C358" s="8" t="str">
        <f>IF(PaymentSchedule[[#This Row],[PMT NO]]&lt;&gt;"",EOMONTH(LoanStartDate,ROW(PaymentSchedule[[#This Row],[PMT NO]])-ROW(PaymentSchedule[[#Headers],[PMT NO]])-2)+DAY(LoanStartDate),"")</f>
        <v/>
      </c>
      <c r="D35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8" s="9" t="str">
        <f>IF(PaymentSchedule[[#This Row],[PMT NO]]&lt;&gt;"",ScheduledPayment,"")</f>
        <v/>
      </c>
      <c r="F35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8" s="9" t="str">
        <f>IF(PaymentSchedule[[#This Row],[PMT NO]]&lt;&gt;"",PaymentSchedule[[#This Row],[TOTAL PAYMENT]]-PaymentSchedule[[#This Row],[INTEREST]],"")</f>
        <v/>
      </c>
      <c r="I358" s="9" t="str">
        <f>IF(PaymentSchedule[[#This Row],[PMT NO]]&lt;&gt;"",PaymentSchedule[[#This Row],[BEGINNING BALANCE]]*(InterestRate/PaymentsPerYear),"")</f>
        <v/>
      </c>
      <c r="J35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8" s="9" t="str">
        <f>IF(PaymentSchedule[[#This Row],[PMT NO]]&lt;&gt;"",SUM(INDEX([INTEREST],1,1):PaymentSchedule[[#This Row],[INTEREST]]),"")</f>
        <v/>
      </c>
    </row>
    <row r="359" spans="2:11">
      <c r="B359" s="6" t="str">
        <f>IF(LoanIsGood,IF(ROW()-ROW(PaymentSchedule[[#Headers],[PMT NO]])&gt;ScheduledNumberOfPayments,"",ROW()-ROW(PaymentSchedule[[#Headers],[PMT NO]])),"")</f>
        <v/>
      </c>
      <c r="C359" s="8" t="str">
        <f>IF(PaymentSchedule[[#This Row],[PMT NO]]&lt;&gt;"",EOMONTH(LoanStartDate,ROW(PaymentSchedule[[#This Row],[PMT NO]])-ROW(PaymentSchedule[[#Headers],[PMT NO]])-2)+DAY(LoanStartDate),"")</f>
        <v/>
      </c>
      <c r="D35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59" s="9" t="str">
        <f>IF(PaymentSchedule[[#This Row],[PMT NO]]&lt;&gt;"",ScheduledPayment,"")</f>
        <v/>
      </c>
      <c r="F35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5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59" s="9" t="str">
        <f>IF(PaymentSchedule[[#This Row],[PMT NO]]&lt;&gt;"",PaymentSchedule[[#This Row],[TOTAL PAYMENT]]-PaymentSchedule[[#This Row],[INTEREST]],"")</f>
        <v/>
      </c>
      <c r="I359" s="9" t="str">
        <f>IF(PaymentSchedule[[#This Row],[PMT NO]]&lt;&gt;"",PaymentSchedule[[#This Row],[BEGINNING BALANCE]]*(InterestRate/PaymentsPerYear),"")</f>
        <v/>
      </c>
      <c r="J35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59" s="9" t="str">
        <f>IF(PaymentSchedule[[#This Row],[PMT NO]]&lt;&gt;"",SUM(INDEX([INTEREST],1,1):PaymentSchedule[[#This Row],[INTEREST]]),"")</f>
        <v/>
      </c>
    </row>
    <row r="360" spans="2:11">
      <c r="B360" s="6" t="str">
        <f>IF(LoanIsGood,IF(ROW()-ROW(PaymentSchedule[[#Headers],[PMT NO]])&gt;ScheduledNumberOfPayments,"",ROW()-ROW(PaymentSchedule[[#Headers],[PMT NO]])),"")</f>
        <v/>
      </c>
      <c r="C360" s="8" t="str">
        <f>IF(PaymentSchedule[[#This Row],[PMT NO]]&lt;&gt;"",EOMONTH(LoanStartDate,ROW(PaymentSchedule[[#This Row],[PMT NO]])-ROW(PaymentSchedule[[#Headers],[PMT NO]])-2)+DAY(LoanStartDate),"")</f>
        <v/>
      </c>
      <c r="D36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0" s="9" t="str">
        <f>IF(PaymentSchedule[[#This Row],[PMT NO]]&lt;&gt;"",ScheduledPayment,"")</f>
        <v/>
      </c>
      <c r="F36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0" s="9" t="str">
        <f>IF(PaymentSchedule[[#This Row],[PMT NO]]&lt;&gt;"",PaymentSchedule[[#This Row],[TOTAL PAYMENT]]-PaymentSchedule[[#This Row],[INTEREST]],"")</f>
        <v/>
      </c>
      <c r="I360" s="9" t="str">
        <f>IF(PaymentSchedule[[#This Row],[PMT NO]]&lt;&gt;"",PaymentSchedule[[#This Row],[BEGINNING BALANCE]]*(InterestRate/PaymentsPerYear),"")</f>
        <v/>
      </c>
      <c r="J36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0" s="9" t="str">
        <f>IF(PaymentSchedule[[#This Row],[PMT NO]]&lt;&gt;"",SUM(INDEX([INTEREST],1,1):PaymentSchedule[[#This Row],[INTEREST]]),"")</f>
        <v/>
      </c>
    </row>
    <row r="361" spans="2:11">
      <c r="B361" s="6" t="str">
        <f>IF(LoanIsGood,IF(ROW()-ROW(PaymentSchedule[[#Headers],[PMT NO]])&gt;ScheduledNumberOfPayments,"",ROW()-ROW(PaymentSchedule[[#Headers],[PMT NO]])),"")</f>
        <v/>
      </c>
      <c r="C361" s="8" t="str">
        <f>IF(PaymentSchedule[[#This Row],[PMT NO]]&lt;&gt;"",EOMONTH(LoanStartDate,ROW(PaymentSchedule[[#This Row],[PMT NO]])-ROW(PaymentSchedule[[#Headers],[PMT NO]])-2)+DAY(LoanStartDate),"")</f>
        <v/>
      </c>
      <c r="D36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1" s="9" t="str">
        <f>IF(PaymentSchedule[[#This Row],[PMT NO]]&lt;&gt;"",ScheduledPayment,"")</f>
        <v/>
      </c>
      <c r="F36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1" s="9" t="str">
        <f>IF(PaymentSchedule[[#This Row],[PMT NO]]&lt;&gt;"",PaymentSchedule[[#This Row],[TOTAL PAYMENT]]-PaymentSchedule[[#This Row],[INTEREST]],"")</f>
        <v/>
      </c>
      <c r="I361" s="9" t="str">
        <f>IF(PaymentSchedule[[#This Row],[PMT NO]]&lt;&gt;"",PaymentSchedule[[#This Row],[BEGINNING BALANCE]]*(InterestRate/PaymentsPerYear),"")</f>
        <v/>
      </c>
      <c r="J36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1" s="9" t="str">
        <f>IF(PaymentSchedule[[#This Row],[PMT NO]]&lt;&gt;"",SUM(INDEX([INTEREST],1,1):PaymentSchedule[[#This Row],[INTEREST]]),"")</f>
        <v/>
      </c>
    </row>
    <row r="362" spans="2:11">
      <c r="B362" s="6" t="str">
        <f>IF(LoanIsGood,IF(ROW()-ROW(PaymentSchedule[[#Headers],[PMT NO]])&gt;ScheduledNumberOfPayments,"",ROW()-ROW(PaymentSchedule[[#Headers],[PMT NO]])),"")</f>
        <v/>
      </c>
      <c r="C362" s="8" t="str">
        <f>IF(PaymentSchedule[[#This Row],[PMT NO]]&lt;&gt;"",EOMONTH(LoanStartDate,ROW(PaymentSchedule[[#This Row],[PMT NO]])-ROW(PaymentSchedule[[#Headers],[PMT NO]])-2)+DAY(LoanStartDate),"")</f>
        <v/>
      </c>
      <c r="D362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2" s="9" t="str">
        <f>IF(PaymentSchedule[[#This Row],[PMT NO]]&lt;&gt;"",ScheduledPayment,"")</f>
        <v/>
      </c>
      <c r="F362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2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2" s="9" t="str">
        <f>IF(PaymentSchedule[[#This Row],[PMT NO]]&lt;&gt;"",PaymentSchedule[[#This Row],[TOTAL PAYMENT]]-PaymentSchedule[[#This Row],[INTEREST]],"")</f>
        <v/>
      </c>
      <c r="I362" s="9" t="str">
        <f>IF(PaymentSchedule[[#This Row],[PMT NO]]&lt;&gt;"",PaymentSchedule[[#This Row],[BEGINNING BALANCE]]*(InterestRate/PaymentsPerYear),"")</f>
        <v/>
      </c>
      <c r="J362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2" s="9" t="str">
        <f>IF(PaymentSchedule[[#This Row],[PMT NO]]&lt;&gt;"",SUM(INDEX([INTEREST],1,1):PaymentSchedule[[#This Row],[INTEREST]]),"")</f>
        <v/>
      </c>
    </row>
    <row r="363" spans="2:11">
      <c r="B363" s="6" t="str">
        <f>IF(LoanIsGood,IF(ROW()-ROW(PaymentSchedule[[#Headers],[PMT NO]])&gt;ScheduledNumberOfPayments,"",ROW()-ROW(PaymentSchedule[[#Headers],[PMT NO]])),"")</f>
        <v/>
      </c>
      <c r="C363" s="8" t="str">
        <f>IF(PaymentSchedule[[#This Row],[PMT NO]]&lt;&gt;"",EOMONTH(LoanStartDate,ROW(PaymentSchedule[[#This Row],[PMT NO]])-ROW(PaymentSchedule[[#Headers],[PMT NO]])-2)+DAY(LoanStartDate),"")</f>
        <v/>
      </c>
      <c r="D363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3" s="9" t="str">
        <f>IF(PaymentSchedule[[#This Row],[PMT NO]]&lt;&gt;"",ScheduledPayment,"")</f>
        <v/>
      </c>
      <c r="F363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3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3" s="9" t="str">
        <f>IF(PaymentSchedule[[#This Row],[PMT NO]]&lt;&gt;"",PaymentSchedule[[#This Row],[TOTAL PAYMENT]]-PaymentSchedule[[#This Row],[INTEREST]],"")</f>
        <v/>
      </c>
      <c r="I363" s="9" t="str">
        <f>IF(PaymentSchedule[[#This Row],[PMT NO]]&lt;&gt;"",PaymentSchedule[[#This Row],[BEGINNING BALANCE]]*(InterestRate/PaymentsPerYear),"")</f>
        <v/>
      </c>
      <c r="J363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3" s="9" t="str">
        <f>IF(PaymentSchedule[[#This Row],[PMT NO]]&lt;&gt;"",SUM(INDEX([INTEREST],1,1):PaymentSchedule[[#This Row],[INTEREST]]),"")</f>
        <v/>
      </c>
    </row>
    <row r="364" spans="2:11">
      <c r="B364" s="6" t="str">
        <f>IF(LoanIsGood,IF(ROW()-ROW(PaymentSchedule[[#Headers],[PMT NO]])&gt;ScheduledNumberOfPayments,"",ROW()-ROW(PaymentSchedule[[#Headers],[PMT NO]])),"")</f>
        <v/>
      </c>
      <c r="C364" s="8" t="str">
        <f>IF(PaymentSchedule[[#This Row],[PMT NO]]&lt;&gt;"",EOMONTH(LoanStartDate,ROW(PaymentSchedule[[#This Row],[PMT NO]])-ROW(PaymentSchedule[[#Headers],[PMT NO]])-2)+DAY(LoanStartDate),"")</f>
        <v/>
      </c>
      <c r="D364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4" s="9" t="str">
        <f>IF(PaymentSchedule[[#This Row],[PMT NO]]&lt;&gt;"",ScheduledPayment,"")</f>
        <v/>
      </c>
      <c r="F364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4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4" s="9" t="str">
        <f>IF(PaymentSchedule[[#This Row],[PMT NO]]&lt;&gt;"",PaymentSchedule[[#This Row],[TOTAL PAYMENT]]-PaymentSchedule[[#This Row],[INTEREST]],"")</f>
        <v/>
      </c>
      <c r="I364" s="9" t="str">
        <f>IF(PaymentSchedule[[#This Row],[PMT NO]]&lt;&gt;"",PaymentSchedule[[#This Row],[BEGINNING BALANCE]]*(InterestRate/PaymentsPerYear),"")</f>
        <v/>
      </c>
      <c r="J364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4" s="9" t="str">
        <f>IF(PaymentSchedule[[#This Row],[PMT NO]]&lt;&gt;"",SUM(INDEX([INTEREST],1,1):PaymentSchedule[[#This Row],[INTEREST]]),"")</f>
        <v/>
      </c>
    </row>
    <row r="365" spans="2:11">
      <c r="B365" s="6" t="str">
        <f>IF(LoanIsGood,IF(ROW()-ROW(PaymentSchedule[[#Headers],[PMT NO]])&gt;ScheduledNumberOfPayments,"",ROW()-ROW(PaymentSchedule[[#Headers],[PMT NO]])),"")</f>
        <v/>
      </c>
      <c r="C365" s="8" t="str">
        <f>IF(PaymentSchedule[[#This Row],[PMT NO]]&lt;&gt;"",EOMONTH(LoanStartDate,ROW(PaymentSchedule[[#This Row],[PMT NO]])-ROW(PaymentSchedule[[#Headers],[PMT NO]])-2)+DAY(LoanStartDate),"")</f>
        <v/>
      </c>
      <c r="D365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5" s="9" t="str">
        <f>IF(PaymentSchedule[[#This Row],[PMT NO]]&lt;&gt;"",ScheduledPayment,"")</f>
        <v/>
      </c>
      <c r="F365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5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5" s="9" t="str">
        <f>IF(PaymentSchedule[[#This Row],[PMT NO]]&lt;&gt;"",PaymentSchedule[[#This Row],[TOTAL PAYMENT]]-PaymentSchedule[[#This Row],[INTEREST]],"")</f>
        <v/>
      </c>
      <c r="I365" s="9" t="str">
        <f>IF(PaymentSchedule[[#This Row],[PMT NO]]&lt;&gt;"",PaymentSchedule[[#This Row],[BEGINNING BALANCE]]*(InterestRate/PaymentsPerYear),"")</f>
        <v/>
      </c>
      <c r="J365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5" s="9" t="str">
        <f>IF(PaymentSchedule[[#This Row],[PMT NO]]&lt;&gt;"",SUM(INDEX([INTEREST],1,1):PaymentSchedule[[#This Row],[INTEREST]]),"")</f>
        <v/>
      </c>
    </row>
    <row r="366" spans="2:11">
      <c r="B366" s="6" t="str">
        <f>IF(LoanIsGood,IF(ROW()-ROW(PaymentSchedule[[#Headers],[PMT NO]])&gt;ScheduledNumberOfPayments,"",ROW()-ROW(PaymentSchedule[[#Headers],[PMT NO]])),"")</f>
        <v/>
      </c>
      <c r="C366" s="8" t="str">
        <f>IF(PaymentSchedule[[#This Row],[PMT NO]]&lt;&gt;"",EOMONTH(LoanStartDate,ROW(PaymentSchedule[[#This Row],[PMT NO]])-ROW(PaymentSchedule[[#Headers],[PMT NO]])-2)+DAY(LoanStartDate),"")</f>
        <v/>
      </c>
      <c r="D366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6" s="9" t="str">
        <f>IF(PaymentSchedule[[#This Row],[PMT NO]]&lt;&gt;"",ScheduledPayment,"")</f>
        <v/>
      </c>
      <c r="F366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6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6" s="9" t="str">
        <f>IF(PaymentSchedule[[#This Row],[PMT NO]]&lt;&gt;"",PaymentSchedule[[#This Row],[TOTAL PAYMENT]]-PaymentSchedule[[#This Row],[INTEREST]],"")</f>
        <v/>
      </c>
      <c r="I366" s="9" t="str">
        <f>IF(PaymentSchedule[[#This Row],[PMT NO]]&lt;&gt;"",PaymentSchedule[[#This Row],[BEGINNING BALANCE]]*(InterestRate/PaymentsPerYear),"")</f>
        <v/>
      </c>
      <c r="J366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6" s="9" t="str">
        <f>IF(PaymentSchedule[[#This Row],[PMT NO]]&lt;&gt;"",SUM(INDEX([INTEREST],1,1):PaymentSchedule[[#This Row],[INTEREST]]),"")</f>
        <v/>
      </c>
    </row>
    <row r="367" spans="2:11">
      <c r="B367" s="6" t="str">
        <f>IF(LoanIsGood,IF(ROW()-ROW(PaymentSchedule[[#Headers],[PMT NO]])&gt;ScheduledNumberOfPayments,"",ROW()-ROW(PaymentSchedule[[#Headers],[PMT NO]])),"")</f>
        <v/>
      </c>
      <c r="C367" s="8" t="str">
        <f>IF(PaymentSchedule[[#This Row],[PMT NO]]&lt;&gt;"",EOMONTH(LoanStartDate,ROW(PaymentSchedule[[#This Row],[PMT NO]])-ROW(PaymentSchedule[[#Headers],[PMT NO]])-2)+DAY(LoanStartDate),"")</f>
        <v/>
      </c>
      <c r="D367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7" s="9" t="str">
        <f>IF(PaymentSchedule[[#This Row],[PMT NO]]&lt;&gt;"",ScheduledPayment,"")</f>
        <v/>
      </c>
      <c r="F367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7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7" s="9" t="str">
        <f>IF(PaymentSchedule[[#This Row],[PMT NO]]&lt;&gt;"",PaymentSchedule[[#This Row],[TOTAL PAYMENT]]-PaymentSchedule[[#This Row],[INTEREST]],"")</f>
        <v/>
      </c>
      <c r="I367" s="9" t="str">
        <f>IF(PaymentSchedule[[#This Row],[PMT NO]]&lt;&gt;"",PaymentSchedule[[#This Row],[BEGINNING BALANCE]]*(InterestRate/PaymentsPerYear),"")</f>
        <v/>
      </c>
      <c r="J367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7" s="9" t="str">
        <f>IF(PaymentSchedule[[#This Row],[PMT NO]]&lt;&gt;"",SUM(INDEX([INTEREST],1,1):PaymentSchedule[[#This Row],[INTEREST]]),"")</f>
        <v/>
      </c>
    </row>
    <row r="368" spans="2:11">
      <c r="B368" s="6" t="str">
        <f>IF(LoanIsGood,IF(ROW()-ROW(PaymentSchedule[[#Headers],[PMT NO]])&gt;ScheduledNumberOfPayments,"",ROW()-ROW(PaymentSchedule[[#Headers],[PMT NO]])),"")</f>
        <v/>
      </c>
      <c r="C368" s="8" t="str">
        <f>IF(PaymentSchedule[[#This Row],[PMT NO]]&lt;&gt;"",EOMONTH(LoanStartDate,ROW(PaymentSchedule[[#This Row],[PMT NO]])-ROW(PaymentSchedule[[#Headers],[PMT NO]])-2)+DAY(LoanStartDate),"")</f>
        <v/>
      </c>
      <c r="D368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8" s="9" t="str">
        <f>IF(PaymentSchedule[[#This Row],[PMT NO]]&lt;&gt;"",ScheduledPayment,"")</f>
        <v/>
      </c>
      <c r="F368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8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8" s="9" t="str">
        <f>IF(PaymentSchedule[[#This Row],[PMT NO]]&lt;&gt;"",PaymentSchedule[[#This Row],[TOTAL PAYMENT]]-PaymentSchedule[[#This Row],[INTEREST]],"")</f>
        <v/>
      </c>
      <c r="I368" s="9" t="str">
        <f>IF(PaymentSchedule[[#This Row],[PMT NO]]&lt;&gt;"",PaymentSchedule[[#This Row],[BEGINNING BALANCE]]*(InterestRate/PaymentsPerYear),"")</f>
        <v/>
      </c>
      <c r="J368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8" s="9" t="str">
        <f>IF(PaymentSchedule[[#This Row],[PMT NO]]&lt;&gt;"",SUM(INDEX([INTEREST],1,1):PaymentSchedule[[#This Row],[INTEREST]]),"")</f>
        <v/>
      </c>
    </row>
    <row r="369" spans="2:11">
      <c r="B369" s="6" t="str">
        <f>IF(LoanIsGood,IF(ROW()-ROW(PaymentSchedule[[#Headers],[PMT NO]])&gt;ScheduledNumberOfPayments,"",ROW()-ROW(PaymentSchedule[[#Headers],[PMT NO]])),"")</f>
        <v/>
      </c>
      <c r="C369" s="8" t="str">
        <f>IF(PaymentSchedule[[#This Row],[PMT NO]]&lt;&gt;"",EOMONTH(LoanStartDate,ROW(PaymentSchedule[[#This Row],[PMT NO]])-ROW(PaymentSchedule[[#Headers],[PMT NO]])-2)+DAY(LoanStartDate),"")</f>
        <v/>
      </c>
      <c r="D369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69" s="9" t="str">
        <f>IF(PaymentSchedule[[#This Row],[PMT NO]]&lt;&gt;"",ScheduledPayment,"")</f>
        <v/>
      </c>
      <c r="F369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69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69" s="9" t="str">
        <f>IF(PaymentSchedule[[#This Row],[PMT NO]]&lt;&gt;"",PaymentSchedule[[#This Row],[TOTAL PAYMENT]]-PaymentSchedule[[#This Row],[INTEREST]],"")</f>
        <v/>
      </c>
      <c r="I369" s="9" t="str">
        <f>IF(PaymentSchedule[[#This Row],[PMT NO]]&lt;&gt;"",PaymentSchedule[[#This Row],[BEGINNING BALANCE]]*(InterestRate/PaymentsPerYear),"")</f>
        <v/>
      </c>
      <c r="J369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69" s="9" t="str">
        <f>IF(PaymentSchedule[[#This Row],[PMT NO]]&lt;&gt;"",SUM(INDEX([INTEREST],1,1):PaymentSchedule[[#This Row],[INTEREST]]),"")</f>
        <v/>
      </c>
    </row>
    <row r="370" spans="2:11">
      <c r="B370" s="6" t="str">
        <f>IF(LoanIsGood,IF(ROW()-ROW(PaymentSchedule[[#Headers],[PMT NO]])&gt;ScheduledNumberOfPayments,"",ROW()-ROW(PaymentSchedule[[#Headers],[PMT NO]])),"")</f>
        <v/>
      </c>
      <c r="C370" s="8" t="str">
        <f>IF(PaymentSchedule[[#This Row],[PMT NO]]&lt;&gt;"",EOMONTH(LoanStartDate,ROW(PaymentSchedule[[#This Row],[PMT NO]])-ROW(PaymentSchedule[[#Headers],[PMT NO]])-2)+DAY(LoanStartDate),"")</f>
        <v/>
      </c>
      <c r="D370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70" s="9" t="str">
        <f>IF(PaymentSchedule[[#This Row],[PMT NO]]&lt;&gt;"",ScheduledPayment,"")</f>
        <v/>
      </c>
      <c r="F370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0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0" s="9" t="str">
        <f>IF(PaymentSchedule[[#This Row],[PMT NO]]&lt;&gt;"",PaymentSchedule[[#This Row],[TOTAL PAYMENT]]-PaymentSchedule[[#This Row],[INTEREST]],"")</f>
        <v/>
      </c>
      <c r="I370" s="9" t="str">
        <f>IF(PaymentSchedule[[#This Row],[PMT NO]]&lt;&gt;"",PaymentSchedule[[#This Row],[BEGINNING BALANCE]]*(InterestRate/PaymentsPerYear),"")</f>
        <v/>
      </c>
      <c r="J370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0" s="9" t="str">
        <f>IF(PaymentSchedule[[#This Row],[PMT NO]]&lt;&gt;"",SUM(INDEX([INTEREST],1,1):PaymentSchedule[[#This Row],[INTEREST]]),"")</f>
        <v/>
      </c>
    </row>
    <row r="371" spans="2:11">
      <c r="B371" s="6" t="str">
        <f>IF(LoanIsGood,IF(ROW()-ROW(PaymentSchedule[[#Headers],[PMT NO]])&gt;ScheduledNumberOfPayments,"",ROW()-ROW(PaymentSchedule[[#Headers],[PMT NO]])),"")</f>
        <v/>
      </c>
      <c r="C371" s="8" t="str">
        <f>IF(PaymentSchedule[[#This Row],[PMT NO]]&lt;&gt;"",EOMONTH(LoanStartDate,ROW(PaymentSchedule[[#This Row],[PMT NO]])-ROW(PaymentSchedule[[#Headers],[PMT NO]])-2)+DAY(LoanStartDate),"")</f>
        <v/>
      </c>
      <c r="D371" s="9" t="str">
        <f>IF(PaymentSchedule[[#This Row],[PMT NO]]&lt;&gt;"",IF(ROW()-ROW(PaymentSchedule[[#Headers],[BEGINNING BALANCE]])=1,LoanAmount,INDEX([ENDING BALANCE],ROW()-ROW(PaymentSchedule[[#Headers],[BEGINNING BALANCE]])-1)),"")</f>
        <v/>
      </c>
      <c r="E371" s="9" t="str">
        <f>IF(PaymentSchedule[[#This Row],[PMT NO]]&lt;&gt;"",ScheduledPayment,"")</f>
        <v/>
      </c>
      <c r="F371" s="9" t="str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/>
      </c>
      <c r="G371" s="9" t="str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/>
      </c>
      <c r="H371" s="9" t="str">
        <f>IF(PaymentSchedule[[#This Row],[PMT NO]]&lt;&gt;"",PaymentSchedule[[#This Row],[TOTAL PAYMENT]]-PaymentSchedule[[#This Row],[INTEREST]],"")</f>
        <v/>
      </c>
      <c r="I371" s="9" t="str">
        <f>IF(PaymentSchedule[[#This Row],[PMT NO]]&lt;&gt;"",PaymentSchedule[[#This Row],[BEGINNING BALANCE]]*(InterestRate/PaymentsPerYear),"")</f>
        <v/>
      </c>
      <c r="J371" s="9" t="str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/>
      </c>
      <c r="K371" s="9" t="str">
        <f>IF(PaymentSchedule[[#This Row],[PMT NO]]&lt;&gt;"",SUM(INDEX([INTEREST],1,1):PaymentSchedule[[#This Row],[INTEREST]]),"")</f>
        <v/>
      </c>
    </row>
  </sheetData>
  <mergeCells count="12">
    <mergeCell ref="C9:D9"/>
    <mergeCell ref="G3:H3"/>
    <mergeCell ref="G4:H4"/>
    <mergeCell ref="G5:H5"/>
    <mergeCell ref="G6:H6"/>
    <mergeCell ref="G7:H7"/>
    <mergeCell ref="H9:I9"/>
    <mergeCell ref="C3:D3"/>
    <mergeCell ref="C4:D4"/>
    <mergeCell ref="C5:D5"/>
    <mergeCell ref="C6:D6"/>
    <mergeCell ref="C7:D7"/>
  </mergeCells>
  <conditionalFormatting sqref="B12:K371">
    <cfRule type="expression" dxfId="1" priority="1">
      <formula>($B12="")+(($D12=0)*($F12=0))</formula>
    </cfRule>
  </conditionalFormatting>
  <dataValidations count="26">
    <dataValidation allowBlank="1" showInputMessage="1" showErrorMessage="1" prompt="Enter Loan Amount in this cell" sqref="E3"/>
    <dataValidation allowBlank="1" showInputMessage="1" showErrorMessage="1" prompt="Enter interest rate to be paid annually in this cell" sqref="E4"/>
    <dataValidation allowBlank="1" showInputMessage="1" showErrorMessage="1" prompt="Enter loan period in years in this cell" sqref="E5"/>
    <dataValidation allowBlank="1" showInputMessage="1" showErrorMessage="1" prompt="Enter the number of payments to be made in a year in this cell" sqref="E6"/>
    <dataValidation allowBlank="1" showInputMessage="1" showErrorMessage="1" prompt="Enter the start date of loan in this cell" sqref="E7"/>
    <dataValidation allowBlank="1" showInputMessage="1" showErrorMessage="1" prompt="Enter the amount of extra payment in this cell" sqref="E9"/>
    <dataValidation allowBlank="1" showInputMessage="1" showErrorMessage="1" prompt="Automatically calculated total interest" sqref="I7"/>
    <dataValidation allowBlank="1" showInputMessage="1" showErrorMessage="1" prompt="Automatically updated scheduled payment amount" sqref="I3"/>
    <dataValidation allowBlank="1" showInputMessage="1" showErrorMessage="1" prompt="Automatically updated scheduled number of payments" sqref="I4"/>
    <dataValidation allowBlank="1" showInputMessage="1" showErrorMessage="1" prompt="Automatically updated actual number of payments" sqref="I5"/>
    <dataValidation allowBlank="1" showInputMessage="1" showErrorMessage="1" prompt="This workbook produces a loan amortization schedule that calculates total interest and total payments &amp; includes the option for extra payments" sqref="A1"/>
    <dataValidation allowBlank="1" showInputMessage="1" showErrorMessage="1" prompt="Enter loan values in cells E3 to E7 and E9. Description of each loan value is in column C. Payment Schedule table starting in cell B11 will automatically update" sqref="C2"/>
    <dataValidation allowBlank="1" showInputMessage="1" showErrorMessage="1" prompt="Loan Summary fields from I3 to I7 are automatically adjusted based on the values entered. Enter the Lender's name in I9" sqref="G2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1"/>
    <dataValidation allowBlank="1" showInputMessage="1" showErrorMessage="1" prompt="Automatically updated total early payments" sqref="I6"/>
    <dataValidation allowBlank="1" showInputMessage="1" showErrorMessage="1" prompt="Payment number is automatically updated in this column" sqref="B11"/>
    <dataValidation allowBlank="1" showInputMessage="1" showErrorMessage="1" prompt="Payment date is automatically updated in this column" sqref="C11"/>
    <dataValidation allowBlank="1" showInputMessage="1" showErrorMessage="1" prompt="Beginning balance is automatically updated in this column" sqref="D11"/>
    <dataValidation allowBlank="1" showInputMessage="1" showErrorMessage="1" prompt="Scheduled payment is automatically updated in this column" sqref="E11"/>
    <dataValidation allowBlank="1" showInputMessage="1" showErrorMessage="1" prompt="Extra payment is automatically updated in this column" sqref="F11"/>
    <dataValidation allowBlank="1" showInputMessage="1" showErrorMessage="1" prompt="Total payment is automatically updated in this column" sqref="G11"/>
    <dataValidation allowBlank="1" showInputMessage="1" showErrorMessage="1" prompt="Principal is automatically updated in this column" sqref="H11"/>
    <dataValidation allowBlank="1" showInputMessage="1" showErrorMessage="1" prompt="Interest is automatically updated in this column" sqref="I11"/>
    <dataValidation allowBlank="1" showInputMessage="1" showErrorMessage="1" prompt="Ending balance is automatically updated in this column" sqref="J11"/>
    <dataValidation allowBlank="1" showInputMessage="1" showErrorMessage="1" prompt="Cumulative interest is automatically updated in this column" sqref="K11"/>
    <dataValidation allowBlank="1" showInputMessage="1" showErrorMessage="1" prompt="Enter the name of the lender in this cell" sqref="H9:I9"/>
  </dataValidations>
  <printOptions horizontalCentered="1"/>
  <pageMargins left="0.4" right="0.4" top="0.4" bottom="0.5" header="0.3" footer="0.3"/>
  <pageSetup scale="77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Loan Schedule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'Loan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Mortgage Amortization Schedule Excel</dc:title>
  <dc:creator>www.aviacioncomercial.net</dc:creator>
  <cp:keywords>Mortgage Amortization Schedule Excel</cp:keywords>
  <cp:lastModifiedBy>user</cp:lastModifiedBy>
  <cp:lastPrinted>2019-07-07T09:04:11Z</cp:lastPrinted>
  <dcterms:created xsi:type="dcterms:W3CDTF">2016-12-02T10:43:28Z</dcterms:created>
  <dcterms:modified xsi:type="dcterms:W3CDTF">2025-08-27T03:19:30Z</dcterms:modified>
  <cp:version/>
</cp:coreProperties>
</file>