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30"/>
  </bookViews>
  <sheets>
    <sheet name="Profit and Loss" sheetId="1" r:id="rId1"/>
    <sheet name="Revenue" sheetId="3" r:id="rId2"/>
    <sheet name="Operation Expenses" sheetId="2" r:id="rId3"/>
  </sheets>
  <definedNames>
    <definedName name="NetIncome">'Profit and Loss'!$O$9</definedName>
    <definedName name="_xlnm.Print_Titles" localSheetId="2">'Operation Expenses'!$3:$3</definedName>
    <definedName name="_xlnm.Print_Titles" localSheetId="0">'Profit and Loss'!$4:$4</definedName>
    <definedName name="_xlnm.Print_Titles" localSheetId="1">Revenue!$3:$3</definedName>
  </definedNames>
  <calcPr calcId="144525"/>
</workbook>
</file>

<file path=xl/sharedStrings.xml><?xml version="1.0" encoding="utf-8"?>
<sst xmlns="http://schemas.openxmlformats.org/spreadsheetml/2006/main" count="76" uniqueCount="50">
  <si>
    <t>YEAR</t>
  </si>
  <si>
    <t>PROFIT AND LOSS STATEMENT</t>
  </si>
  <si>
    <t>NET INCOME</t>
  </si>
  <si>
    <t>COMPANY NAME</t>
  </si>
  <si>
    <t>Line chart showing Gross Profit and Total Operation Expenses is in this cell. Enter data in table below.</t>
  </si>
  <si>
    <t>JAN</t>
  </si>
  <si>
    <t>FEB</t>
  </si>
  <si>
    <t>MAR</t>
  </si>
  <si>
    <t>APR</t>
  </si>
  <si>
    <t>MAY</t>
  </si>
  <si>
    <t>JUN</t>
  </si>
  <si>
    <t>JUL</t>
  </si>
  <si>
    <t>AUG</t>
  </si>
  <si>
    <t>SEP</t>
  </si>
  <si>
    <t>OCT</t>
  </si>
  <si>
    <t>NOV</t>
  </si>
  <si>
    <t>DEC</t>
  </si>
  <si>
    <t>YTD</t>
  </si>
  <si>
    <t>Income From Operations</t>
  </si>
  <si>
    <t>Interest Income (Expense)</t>
  </si>
  <si>
    <t>Income Before Income Taxes</t>
  </si>
  <si>
    <t>Income Tax Expense</t>
  </si>
  <si>
    <t>Net Income</t>
  </si>
  <si>
    <t>PROFIT AND LOSS STATEMENT - REVENUE</t>
  </si>
  <si>
    <t>Revenue</t>
  </si>
  <si>
    <t>Sales</t>
  </si>
  <si>
    <t>Sales Returns (Reduction)</t>
  </si>
  <si>
    <t>Sales Discounts (Reduction)</t>
  </si>
  <si>
    <t>Other Revenue 1</t>
  </si>
  <si>
    <t>Other Revenue 2</t>
  </si>
  <si>
    <t>Other Revenue 3</t>
  </si>
  <si>
    <t>Net Sales</t>
  </si>
  <si>
    <t>Cost of Goods Sold</t>
  </si>
  <si>
    <t>Gross Profit</t>
  </si>
  <si>
    <t>PROFIT AND LOSS STATEMENT - OPERATION EXPENSES</t>
  </si>
  <si>
    <t>Operation Expenses</t>
  </si>
  <si>
    <t>Salaries &amp; Wages</t>
  </si>
  <si>
    <t>Depreciation</t>
  </si>
  <si>
    <t>Rent</t>
  </si>
  <si>
    <t>Office Supplies</t>
  </si>
  <si>
    <t>Utilities</t>
  </si>
  <si>
    <t>Telephone</t>
  </si>
  <si>
    <t>Insurance</t>
  </si>
  <si>
    <t>Travel</t>
  </si>
  <si>
    <t>Maintenance</t>
  </si>
  <si>
    <t>Advertising</t>
  </si>
  <si>
    <t>Other 1</t>
  </si>
  <si>
    <t>Other 2</t>
  </si>
  <si>
    <t>Other 3</t>
  </si>
  <si>
    <t>Total Operation Expenses</t>
  </si>
</sst>
</file>

<file path=xl/styles.xml><?xml version="1.0" encoding="utf-8"?>
<styleSheet xmlns="http://schemas.openxmlformats.org/spreadsheetml/2006/main">
  <numFmts count="5">
    <numFmt numFmtId="176" formatCode="&quot;$&quot;#,##0"/>
    <numFmt numFmtId="177" formatCode="_ * #,##0_ ;_ * \-#,##0_ ;_ * &quot;-&quot;_ ;_ @_ "/>
    <numFmt numFmtId="178" formatCode="&quot;$&quot;#,##0_);\(&quot;$&quot;#,##0\)"/>
    <numFmt numFmtId="179" formatCode="_(&quot;$&quot;* #,##0.00_);_(&quot;$&quot;* \(#,##0.00\);_(&quot;$&quot;* &quot;-&quot;??_);_(@_)"/>
    <numFmt numFmtId="180" formatCode="_(* #,##0.00_);_(* \(#,##0.00\);_(* &quot;-&quot;??_);_(@_)"/>
  </numFmts>
  <fonts count="30">
    <font>
      <sz val="11"/>
      <color theme="2"/>
      <name val="Segoe UI"/>
      <charset val="134"/>
      <scheme val="minor"/>
    </font>
    <font>
      <sz val="11"/>
      <color theme="0"/>
      <name val="Segoe UI"/>
      <charset val="134"/>
      <scheme val="minor"/>
    </font>
    <font>
      <sz val="48"/>
      <color theme="0"/>
      <name val="Cambria"/>
      <charset val="134"/>
      <scheme val="major"/>
    </font>
    <font>
      <sz val="12"/>
      <color theme="0"/>
      <name val="Segoe UI"/>
      <charset val="134"/>
      <scheme val="minor"/>
    </font>
    <font>
      <sz val="20"/>
      <color theme="0"/>
      <name val="Segoe UI"/>
      <charset val="134"/>
      <scheme val="minor"/>
    </font>
    <font>
      <sz val="11"/>
      <color theme="3"/>
      <name val="Segoe UI"/>
      <charset val="134"/>
      <scheme val="minor"/>
    </font>
    <font>
      <b/>
      <sz val="11"/>
      <color theme="3"/>
      <name val="Segoe UI"/>
      <charset val="134"/>
      <scheme val="minor"/>
    </font>
    <font>
      <b/>
      <sz val="11"/>
      <color theme="3"/>
      <name val="Cambria"/>
      <charset val="134"/>
      <scheme val="major"/>
    </font>
    <font>
      <sz val="11"/>
      <color theme="1" tint="0.349986266670736"/>
      <name val="Segoe UI"/>
      <charset val="134"/>
      <scheme val="minor"/>
    </font>
    <font>
      <b/>
      <sz val="11"/>
      <color theme="0"/>
      <name val="Segoe UI"/>
      <charset val="134"/>
      <scheme val="minor"/>
    </font>
    <font>
      <sz val="48"/>
      <color theme="3"/>
      <name val="Segoe UI"/>
      <charset val="134"/>
      <scheme val="minor"/>
    </font>
    <font>
      <sz val="11"/>
      <color theme="1"/>
      <name val="Segoe UI"/>
      <charset val="134"/>
      <scheme val="minor"/>
    </font>
    <font>
      <sz val="11"/>
      <color theme="1"/>
      <name val="Segoe UI"/>
      <charset val="134"/>
      <scheme val="minor"/>
    </font>
    <font>
      <sz val="11"/>
      <color theme="1"/>
      <name val="Segoe UI"/>
      <charset val="0"/>
      <scheme val="minor"/>
    </font>
    <font>
      <sz val="11"/>
      <color theme="0"/>
      <name val="Segoe UI"/>
      <charset val="0"/>
      <scheme val="minor"/>
    </font>
    <font>
      <sz val="11"/>
      <color rgb="FF006100"/>
      <name val="Segoe UI"/>
      <charset val="0"/>
      <scheme val="minor"/>
    </font>
    <font>
      <sz val="11"/>
      <color rgb="FF3F3F76"/>
      <name val="Segoe UI"/>
      <charset val="0"/>
      <scheme val="minor"/>
    </font>
    <font>
      <b/>
      <sz val="11"/>
      <color rgb="FFFFFFFF"/>
      <name val="Segoe UI"/>
      <charset val="0"/>
      <scheme val="minor"/>
    </font>
    <font>
      <b/>
      <sz val="11"/>
      <color rgb="FFFA7D00"/>
      <name val="Segoe UI"/>
      <charset val="0"/>
      <scheme val="minor"/>
    </font>
    <font>
      <u/>
      <sz val="11"/>
      <color rgb="FF0000FF"/>
      <name val="Segoe UI"/>
      <charset val="0"/>
      <scheme val="minor"/>
    </font>
    <font>
      <sz val="11"/>
      <name val="Segoe UI"/>
      <charset val="134"/>
      <scheme val="minor"/>
    </font>
    <font>
      <sz val="11"/>
      <color rgb="FF9C6500"/>
      <name val="Segoe UI"/>
      <charset val="0"/>
      <scheme val="minor"/>
    </font>
    <font>
      <sz val="11"/>
      <color rgb="FFFA7D00"/>
      <name val="Segoe UI"/>
      <charset val="0"/>
      <scheme val="minor"/>
    </font>
    <font>
      <i/>
      <sz val="11"/>
      <color rgb="FF7F7F7F"/>
      <name val="Segoe UI"/>
      <charset val="0"/>
      <scheme val="minor"/>
    </font>
    <font>
      <sz val="11"/>
      <color rgb="FFFF0000"/>
      <name val="Segoe UI"/>
      <charset val="0"/>
      <scheme val="minor"/>
    </font>
    <font>
      <sz val="11"/>
      <color theme="2" tint="-0.749961851863155"/>
      <name val="Segoe UI"/>
      <charset val="134"/>
      <scheme val="minor"/>
    </font>
    <font>
      <b/>
      <sz val="11"/>
      <color theme="1"/>
      <name val="Segoe UI"/>
      <charset val="0"/>
      <scheme val="minor"/>
    </font>
    <font>
      <u/>
      <sz val="11"/>
      <color rgb="FF800080"/>
      <name val="Segoe UI"/>
      <charset val="0"/>
      <scheme val="minor"/>
    </font>
    <font>
      <sz val="11"/>
      <color rgb="FF9C0006"/>
      <name val="Segoe UI"/>
      <charset val="0"/>
      <scheme val="minor"/>
    </font>
    <font>
      <b/>
      <sz val="11"/>
      <color rgb="FF3F3F3F"/>
      <name val="Segoe UI"/>
      <charset val="0"/>
      <scheme val="minor"/>
    </font>
  </fonts>
  <fills count="37">
    <fill>
      <patternFill patternType="none"/>
    </fill>
    <fill>
      <patternFill patternType="gray125"/>
    </fill>
    <fill>
      <patternFill patternType="solid">
        <fgColor theme="3"/>
        <bgColor indexed="64"/>
      </patternFill>
    </fill>
    <fill>
      <patternFill patternType="solid">
        <fgColor theme="3"/>
        <bgColor theme="3"/>
      </patternFill>
    </fill>
    <fill>
      <patternFill patternType="solid">
        <fgColor theme="5"/>
        <bgColor theme="4" tint="0.799981688894314"/>
      </patternFill>
    </fill>
    <fill>
      <patternFill patternType="solid">
        <fgColor theme="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7"/>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s>
  <borders count="8">
    <border>
      <left/>
      <right/>
      <top/>
      <bottom/>
      <diagonal/>
    </border>
    <border>
      <left/>
      <right/>
      <top/>
      <bottom style="medium">
        <color theme="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2" borderId="0">
      <alignment vertical="center" wrapText="1"/>
    </xf>
    <xf numFmtId="0" fontId="13" fillId="8" borderId="0" applyNumberFormat="0" applyBorder="0" applyAlignment="0" applyProtection="0">
      <alignment vertical="center"/>
    </xf>
    <xf numFmtId="180" fontId="12" fillId="0" borderId="0" applyFont="0" applyFill="0" applyBorder="0" applyAlignment="0" applyProtection="0">
      <alignment vertical="center"/>
    </xf>
    <xf numFmtId="177" fontId="20" fillId="0" borderId="0" applyFill="0" applyBorder="0" applyAlignment="0" applyProtection="0"/>
    <xf numFmtId="178" fontId="20" fillId="0" borderId="0" applyFont="0" applyFill="0" applyBorder="0" applyAlignment="0" applyProtection="0"/>
    <xf numFmtId="179" fontId="11" fillId="0" borderId="0" applyFill="0" applyBorder="0" applyAlignment="0" applyProtection="0"/>
    <xf numFmtId="9" fontId="0" fillId="0" borderId="0" applyFill="0" applyBorder="0" applyAlignment="0" applyProtection="0"/>
    <xf numFmtId="0" fontId="17" fillId="11" borderId="3" applyNumberFormat="0" applyAlignment="0" applyProtection="0">
      <alignment vertical="center"/>
    </xf>
    <xf numFmtId="0" fontId="0" fillId="2" borderId="0" applyNumberFormat="0" applyAlignment="0" applyProtection="0"/>
    <xf numFmtId="0" fontId="25" fillId="15" borderId="5" applyNumberFormat="0" applyAlignment="0" applyProtection="0"/>
    <xf numFmtId="0" fontId="19" fillId="0" borderId="0" applyNumberFormat="0" applyFill="0" applyBorder="0" applyAlignment="0" applyProtection="0">
      <alignment vertical="center"/>
    </xf>
    <xf numFmtId="0" fontId="14" fillId="17" borderId="0" applyNumberFormat="0" applyBorder="0" applyAlignment="0" applyProtection="0">
      <alignment vertical="center"/>
    </xf>
    <xf numFmtId="0" fontId="27" fillId="0" borderId="0" applyNumberFormat="0" applyFill="0" applyBorder="0" applyAlignment="0" applyProtection="0">
      <alignment vertical="center"/>
    </xf>
    <xf numFmtId="0" fontId="13" fillId="21" borderId="0" applyNumberFormat="0" applyBorder="0" applyAlignment="0" applyProtection="0">
      <alignment vertical="center"/>
    </xf>
    <xf numFmtId="0" fontId="24" fillId="0" borderId="0" applyNumberFormat="0" applyFill="0" applyBorder="0" applyAlignment="0" applyProtection="0">
      <alignment vertical="center"/>
    </xf>
    <xf numFmtId="0" fontId="13" fillId="20" borderId="0" applyNumberFormat="0" applyBorder="0" applyAlignment="0" applyProtection="0">
      <alignment vertical="center"/>
    </xf>
    <xf numFmtId="0" fontId="2" fillId="2" borderId="0" applyNumberFormat="0" applyBorder="0" applyAlignment="0" applyProtection="0"/>
    <xf numFmtId="0" fontId="23" fillId="0" borderId="0" applyNumberFormat="0" applyFill="0" applyBorder="0" applyAlignment="0" applyProtection="0">
      <alignment vertical="center"/>
    </xf>
    <xf numFmtId="0" fontId="4" fillId="2" borderId="0" applyNumberFormat="0" applyAlignment="0" applyProtection="0"/>
    <xf numFmtId="0" fontId="9" fillId="2" borderId="0" applyNumberFormat="0" applyBorder="0" applyAlignment="0" applyProtection="0"/>
    <xf numFmtId="0" fontId="3" fillId="2" borderId="0" applyNumberFormat="0" applyBorder="0" applyAlignment="0" applyProtection="0"/>
    <xf numFmtId="0" fontId="16" fillId="10" borderId="2" applyNumberFormat="0" applyAlignment="0" applyProtection="0">
      <alignment vertical="center"/>
    </xf>
    <xf numFmtId="0" fontId="14" fillId="7" borderId="0" applyNumberFormat="0" applyBorder="0" applyAlignment="0" applyProtection="0">
      <alignment vertical="center"/>
    </xf>
    <xf numFmtId="0" fontId="15" fillId="9" borderId="0" applyNumberFormat="0" applyBorder="0" applyAlignment="0" applyProtection="0">
      <alignment vertical="center"/>
    </xf>
    <xf numFmtId="0" fontId="29" fillId="13" borderId="7" applyNumberFormat="0" applyAlignment="0" applyProtection="0">
      <alignment vertical="center"/>
    </xf>
    <xf numFmtId="0" fontId="13" fillId="12" borderId="0" applyNumberFormat="0" applyBorder="0" applyAlignment="0" applyProtection="0">
      <alignment vertical="center"/>
    </xf>
    <xf numFmtId="0" fontId="18" fillId="13" borderId="2" applyNumberFormat="0" applyAlignment="0" applyProtection="0">
      <alignment vertical="center"/>
    </xf>
    <xf numFmtId="0" fontId="22" fillId="0" borderId="4" applyNumberFormat="0" applyFill="0" applyAlignment="0" applyProtection="0">
      <alignment vertical="center"/>
    </xf>
    <xf numFmtId="0" fontId="26" fillId="0" borderId="6" applyNumberFormat="0" applyFill="0" applyAlignment="0" applyProtection="0">
      <alignment vertical="center"/>
    </xf>
    <xf numFmtId="0" fontId="28" fillId="22" borderId="0" applyNumberFormat="0" applyBorder="0" applyAlignment="0" applyProtection="0">
      <alignment vertical="center"/>
    </xf>
    <xf numFmtId="0" fontId="21" fillId="14" borderId="0" applyNumberFormat="0" applyBorder="0" applyAlignment="0" applyProtection="0">
      <alignment vertical="center"/>
    </xf>
    <xf numFmtId="0" fontId="14" fillId="18" borderId="0" applyNumberFormat="0" applyBorder="0" applyAlignment="0" applyProtection="0">
      <alignment vertical="center"/>
    </xf>
    <xf numFmtId="0" fontId="13" fillId="25"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13" fillId="6" borderId="0" applyNumberFormat="0" applyBorder="0" applyAlignment="0" applyProtection="0">
      <alignment vertical="center"/>
    </xf>
    <xf numFmtId="0" fontId="13" fillId="27" borderId="0" applyNumberFormat="0" applyBorder="0" applyAlignment="0" applyProtection="0">
      <alignment vertical="center"/>
    </xf>
    <xf numFmtId="0" fontId="14" fillId="24" borderId="0" applyNumberFormat="0" applyBorder="0" applyAlignment="0" applyProtection="0">
      <alignment vertical="center"/>
    </xf>
    <xf numFmtId="0" fontId="14" fillId="23" borderId="0" applyNumberFormat="0" applyBorder="0" applyAlignment="0" applyProtection="0">
      <alignment vertical="center"/>
    </xf>
    <xf numFmtId="0" fontId="13" fillId="33" borderId="0" applyNumberFormat="0" applyBorder="0" applyAlignment="0" applyProtection="0">
      <alignment vertical="center"/>
    </xf>
    <xf numFmtId="0" fontId="14" fillId="32" borderId="0" applyNumberFormat="0" applyBorder="0" applyAlignment="0" applyProtection="0">
      <alignment vertical="center"/>
    </xf>
    <xf numFmtId="0" fontId="13" fillId="30" borderId="0" applyNumberFormat="0" applyBorder="0" applyAlignment="0" applyProtection="0">
      <alignment vertical="center"/>
    </xf>
    <xf numFmtId="0" fontId="13" fillId="36" borderId="0" applyNumberFormat="0" applyBorder="0" applyAlignment="0" applyProtection="0">
      <alignment vertical="center"/>
    </xf>
    <xf numFmtId="0" fontId="14" fillId="35" borderId="0" applyNumberFormat="0" applyBorder="0" applyAlignment="0" applyProtection="0">
      <alignment vertical="center"/>
    </xf>
    <xf numFmtId="0" fontId="13" fillId="34" borderId="0" applyNumberFormat="0" applyBorder="0" applyAlignment="0" applyProtection="0">
      <alignment vertical="center"/>
    </xf>
    <xf numFmtId="0" fontId="14" fillId="26" borderId="0" applyNumberFormat="0" applyBorder="0" applyAlignment="0" applyProtection="0">
      <alignment vertical="center"/>
    </xf>
    <xf numFmtId="0" fontId="14" fillId="16" borderId="0" applyNumberFormat="0" applyBorder="0" applyAlignment="0" applyProtection="0">
      <alignment vertical="center"/>
    </xf>
    <xf numFmtId="0" fontId="13" fillId="19" borderId="0" applyNumberFormat="0" applyBorder="0" applyAlignment="0" applyProtection="0">
      <alignment vertical="center"/>
    </xf>
    <xf numFmtId="0" fontId="14" fillId="29" borderId="0" applyNumberFormat="0" applyBorder="0" applyAlignment="0" applyProtection="0">
      <alignment vertical="center"/>
    </xf>
  </cellStyleXfs>
  <cellXfs count="42">
    <xf numFmtId="0" fontId="0" fillId="2" borderId="0" xfId="0">
      <alignment vertical="center" wrapText="1"/>
    </xf>
    <xf numFmtId="0" fontId="0" fillId="2" borderId="0" xfId="0" applyFont="1">
      <alignment vertical="center" wrapText="1"/>
    </xf>
    <xf numFmtId="0" fontId="1" fillId="2" borderId="0" xfId="0" applyFont="1" applyFill="1">
      <alignment vertical="center" wrapText="1"/>
    </xf>
    <xf numFmtId="0" fontId="2" fillId="2" borderId="0" xfId="16" applyAlignment="1">
      <alignment horizontal="left" vertical="center"/>
    </xf>
    <xf numFmtId="0" fontId="3" fillId="2" borderId="0" xfId="20" applyBorder="1" applyAlignment="1">
      <alignment horizontal="left"/>
    </xf>
    <xf numFmtId="0" fontId="4" fillId="2" borderId="0" xfId="18" applyAlignment="1">
      <alignment vertical="top"/>
    </xf>
    <xf numFmtId="0" fontId="1" fillId="2" borderId="0" xfId="0" applyFont="1" applyFill="1" applyAlignment="1">
      <alignment wrapText="1"/>
    </xf>
    <xf numFmtId="0" fontId="0" fillId="2" borderId="0" xfId="0" applyAlignment="1">
      <alignment wrapText="1"/>
    </xf>
    <xf numFmtId="0" fontId="0" fillId="2" borderId="0" xfId="0" applyAlignment="1">
      <alignment horizontal="right" wrapText="1"/>
    </xf>
    <xf numFmtId="0" fontId="0" fillId="2" borderId="0" xfId="0" applyFont="1" applyFill="1" applyBorder="1" applyAlignment="1">
      <alignment horizontal="left" vertical="center" indent="1"/>
    </xf>
    <xf numFmtId="178" fontId="0" fillId="2" borderId="0" xfId="4" applyFont="1" applyFill="1" applyBorder="1" applyAlignment="1">
      <alignment vertical="center"/>
    </xf>
    <xf numFmtId="178" fontId="0" fillId="2" borderId="0" xfId="0" applyNumberFormat="1" applyFont="1" applyFill="1" applyBorder="1" applyAlignment="1">
      <alignment vertical="center"/>
    </xf>
    <xf numFmtId="178" fontId="0" fillId="2" borderId="0" xfId="4" applyFont="1" applyFill="1" applyBorder="1" applyAlignment="1">
      <alignment horizontal="right" vertical="center" indent="1"/>
    </xf>
    <xf numFmtId="178" fontId="5" fillId="2" borderId="0" xfId="4" applyFont="1" applyFill="1" applyAlignment="1">
      <alignment vertical="center" wrapText="1"/>
    </xf>
    <xf numFmtId="178" fontId="1" fillId="2" borderId="0" xfId="0" applyNumberFormat="1" applyFont="1" applyFill="1">
      <alignment vertical="center" wrapText="1"/>
    </xf>
    <xf numFmtId="0" fontId="0" fillId="2" borderId="0" xfId="0" applyFont="1" applyFill="1" applyBorder="1" applyAlignment="1">
      <alignment wrapText="1"/>
    </xf>
    <xf numFmtId="178" fontId="0" fillId="2" borderId="0" xfId="4" applyNumberFormat="1" applyFont="1" applyFill="1" applyBorder="1" applyAlignment="1">
      <alignment horizontal="right" wrapText="1"/>
    </xf>
    <xf numFmtId="0" fontId="0" fillId="2" borderId="0" xfId="0" applyFont="1" applyFill="1" applyBorder="1">
      <alignment vertical="center" wrapText="1"/>
    </xf>
    <xf numFmtId="178" fontId="0" fillId="2" borderId="0" xfId="4" applyNumberFormat="1" applyFont="1" applyFill="1" applyBorder="1" applyAlignment="1">
      <alignment vertical="center" wrapText="1"/>
    </xf>
    <xf numFmtId="178" fontId="0" fillId="3" borderId="0" xfId="0" applyNumberFormat="1" applyFont="1" applyFill="1" applyBorder="1" applyAlignment="1">
      <alignment vertical="center" wrapText="1"/>
    </xf>
    <xf numFmtId="0" fontId="1" fillId="3" borderId="0" xfId="0" applyFont="1" applyFill="1" applyBorder="1">
      <alignment vertical="center" wrapText="1"/>
    </xf>
    <xf numFmtId="178" fontId="0" fillId="3" borderId="0" xfId="4" applyNumberFormat="1" applyFont="1" applyFill="1" applyBorder="1" applyAlignment="1">
      <alignment vertical="center" wrapText="1"/>
    </xf>
    <xf numFmtId="0" fontId="6" fillId="4" borderId="0" xfId="0" applyFont="1" applyFill="1" applyBorder="1" applyAlignment="1">
      <alignment horizontal="left" vertical="center" indent="1"/>
    </xf>
    <xf numFmtId="178" fontId="7" fillId="4" borderId="0" xfId="5" applyNumberFormat="1" applyFont="1" applyFill="1" applyBorder="1" applyAlignment="1">
      <alignment vertical="center"/>
    </xf>
    <xf numFmtId="0" fontId="0" fillId="2" borderId="0" xfId="0" applyFont="1" applyFill="1" applyBorder="1" applyAlignment="1">
      <alignment horizontal="right" wrapText="1"/>
    </xf>
    <xf numFmtId="178" fontId="0" fillId="2" borderId="0" xfId="0" applyNumberFormat="1" applyFont="1" applyFill="1" applyBorder="1" applyAlignment="1">
      <alignment vertical="center" wrapText="1"/>
    </xf>
    <xf numFmtId="0" fontId="8" fillId="2" borderId="0" xfId="0" applyFont="1" applyFill="1" applyAlignment="1">
      <alignment horizontal="center" vertical="center" wrapText="1"/>
    </xf>
    <xf numFmtId="0" fontId="8" fillId="2" borderId="0" xfId="0" applyFont="1" applyFill="1" applyAlignment="1">
      <alignment horizontal="center" wrapText="1"/>
    </xf>
    <xf numFmtId="37" fontId="9" fillId="2" borderId="1" xfId="5" applyNumberFormat="1" applyFont="1" applyFill="1" applyBorder="1" applyAlignment="1"/>
    <xf numFmtId="0" fontId="9" fillId="2" borderId="0" xfId="0" applyFont="1" applyFill="1" applyBorder="1" applyAlignment="1">
      <alignment horizontal="left" vertical="center" indent="1"/>
    </xf>
    <xf numFmtId="178" fontId="9" fillId="2" borderId="0" xfId="4" applyFont="1" applyFill="1" applyAlignment="1">
      <alignment vertical="center" wrapText="1"/>
    </xf>
    <xf numFmtId="0" fontId="1" fillId="2" borderId="0" xfId="0" applyFont="1" applyFill="1" applyBorder="1" applyAlignment="1">
      <alignment horizontal="left" vertical="center" indent="1"/>
    </xf>
    <xf numFmtId="178" fontId="1" fillId="2" borderId="0" xfId="4" applyFont="1" applyFill="1" applyBorder="1" applyAlignment="1">
      <alignment vertical="center"/>
    </xf>
    <xf numFmtId="178" fontId="9" fillId="2" borderId="0" xfId="4" applyFont="1" applyFill="1" applyBorder="1" applyAlignment="1">
      <alignment vertical="center"/>
    </xf>
    <xf numFmtId="0" fontId="6" fillId="5" borderId="0" xfId="0" applyFont="1" applyFill="1" applyBorder="1" applyAlignment="1">
      <alignment horizontal="left" vertical="center" indent="1"/>
    </xf>
    <xf numFmtId="178" fontId="7" fillId="5" borderId="0" xfId="4" applyFont="1" applyFill="1" applyBorder="1" applyAlignment="1">
      <alignment vertical="center"/>
    </xf>
    <xf numFmtId="0" fontId="5" fillId="5" borderId="0" xfId="0" applyFont="1" applyFill="1" applyBorder="1" applyAlignment="1">
      <alignment horizontal="right" indent="1"/>
    </xf>
    <xf numFmtId="176" fontId="10" fillId="5" borderId="0" xfId="0" applyNumberFormat="1" applyFont="1" applyFill="1" applyBorder="1" applyAlignment="1">
      <alignment horizontal="right" vertical="center" indent="1"/>
    </xf>
    <xf numFmtId="37" fontId="9" fillId="2" borderId="1" xfId="0" applyNumberFormat="1" applyFont="1" applyFill="1" applyBorder="1" applyAlignment="1">
      <alignment horizontal="right"/>
    </xf>
    <xf numFmtId="178" fontId="1" fillId="2" borderId="0" xfId="4" applyFont="1" applyFill="1" applyBorder="1" applyAlignment="1">
      <alignment horizontal="right" vertical="center" indent="1"/>
    </xf>
    <xf numFmtId="178" fontId="9" fillId="2" borderId="0" xfId="4" applyFont="1" applyFill="1" applyBorder="1" applyAlignment="1">
      <alignment horizontal="right" vertical="center" indent="1"/>
    </xf>
    <xf numFmtId="178" fontId="7" fillId="5" borderId="0" xfId="4" applyFont="1" applyFill="1" applyBorder="1" applyAlignment="1">
      <alignment horizontal="right" vertical="center" inden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42">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2"/>
      </font>
      <numFmt numFmtId="178" formatCode="&quot;$&quot;#,##0_);\(&quot;$&quot;#,##0\)"/>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font>
        <name val="Segoe UI"/>
        <scheme val="none"/>
        <b val="0"/>
        <i val="0"/>
        <strike val="0"/>
        <u val="none"/>
        <sz val="11"/>
        <color theme="3"/>
      </font>
      <fill>
        <patternFill patternType="solid">
          <bgColor theme="3"/>
        </patternFill>
      </fill>
      <alignment vertical="center" wrapText="1"/>
    </dxf>
    <dxf>
      <border>
        <left style="thin">
          <color theme="1"/>
        </left>
      </border>
    </dxf>
    <dxf>
      <border>
        <left style="thin">
          <color theme="1"/>
        </left>
      </border>
    </dxf>
    <dxf>
      <font>
        <b val="1"/>
        <color theme="1"/>
      </font>
    </dxf>
    <dxf>
      <font>
        <b val="1"/>
        <color theme="1"/>
      </font>
    </dxf>
    <dxf>
      <font>
        <b val="1"/>
        <i val="0"/>
        <color theme="3"/>
      </font>
      <fill>
        <patternFill patternType="solid">
          <bgColor theme="0"/>
        </patternFill>
      </fill>
    </dxf>
    <dxf>
      <font>
        <b val="1"/>
        <i val="0"/>
        <color theme="0"/>
      </font>
      <border>
        <bottom style="medium">
          <color theme="5"/>
        </bottom>
      </border>
    </dxf>
    <dxf>
      <font>
        <color theme="0"/>
      </font>
      <fill>
        <patternFill patternType="solid">
          <bgColor theme="3"/>
        </patternFill>
      </fill>
      <border>
        <left/>
        <right/>
        <top/>
        <bottom/>
      </border>
    </dxf>
    <dxf>
      <border>
        <left style="thin">
          <color theme="1"/>
        </left>
      </border>
    </dxf>
    <dxf>
      <border>
        <left style="thin">
          <color theme="1"/>
        </left>
      </border>
    </dxf>
    <dxf>
      <font>
        <b val="1"/>
        <color theme="1"/>
      </font>
    </dxf>
    <dxf>
      <font>
        <b val="1"/>
        <color theme="1"/>
      </font>
    </dxf>
    <dxf>
      <font>
        <b val="1"/>
        <i val="0"/>
        <color theme="0"/>
      </font>
    </dxf>
    <dxf>
      <font>
        <b val="1"/>
        <i val="0"/>
        <color theme="0"/>
      </font>
      <border>
        <bottom style="medium">
          <color theme="5"/>
        </bottom>
      </border>
    </dxf>
    <dxf>
      <font>
        <color theme="0"/>
      </font>
      <fill>
        <patternFill patternType="solid">
          <bgColor theme="3"/>
        </patternFill>
      </fill>
      <border>
        <left/>
        <right/>
        <top/>
        <bottom/>
      </border>
    </dxf>
  </dxfs>
  <tableStyles count="2" defaultTableStyle="Profit and Loss" defaultPivotStyle="PivotStyleLight16">
    <tableStyle name="Expenses" pivot="0" count="7">
      <tableStyleElement type="wholeTable" dxfId="34"/>
      <tableStyleElement type="headerRow" dxfId="33"/>
      <tableStyleElement type="totalRow" dxfId="32"/>
      <tableStyleElement type="firstColumn" dxfId="31"/>
      <tableStyleElement type="lastColumn" dxfId="30"/>
      <tableStyleElement type="firstColumnStripe" dxfId="29"/>
      <tableStyleElement type="secondColumnStripe" dxfId="28"/>
    </tableStyle>
    <tableStyle name="Profit and Loss" pivot="0" count="7">
      <tableStyleElement type="wholeTable" dxfId="41"/>
      <tableStyleElement type="headerRow" dxfId="40"/>
      <tableStyleElement type="totalRow" dxfId="39"/>
      <tableStyleElement type="firstColumn" dxfId="38"/>
      <tableStyleElement type="lastColumn" dxfId="37"/>
      <tableStyleElement type="firstColumnStripe" dxfId="36"/>
      <tableStyleElement type="secondColumnStripe" dxfId="35"/>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142535884924619"/>
          <c:y val="0.0993084197808607"/>
          <c:w val="0.862862525803521"/>
          <c:h val="0.748473107528226"/>
        </c:manualLayout>
      </c:layout>
      <c:lineChart>
        <c:grouping val="standard"/>
        <c:varyColors val="0"/>
        <c:ser>
          <c:idx val="0"/>
          <c:order val="0"/>
          <c:tx>
            <c:strRef>
              <c:f>Revenue!$B$12</c:f>
              <c:strCache>
                <c:ptCount val="1"/>
                <c:pt idx="0">
                  <c:v>Gross Profit</c:v>
                </c:pt>
              </c:strCache>
            </c:strRef>
          </c:tx>
          <c:spPr>
            <a:ln w="28575" cap="rnd">
              <a:solidFill>
                <a:schemeClr val="accent1"/>
              </a:solidFill>
              <a:round/>
            </a:ln>
            <a:effectLst/>
          </c:spPr>
          <c:marker>
            <c:symbol val="circle"/>
            <c:size val="5"/>
            <c:spPr>
              <a:solidFill>
                <a:schemeClr val="bg2"/>
              </a:solidFill>
              <a:ln w="57150">
                <a:solidFill>
                  <a:schemeClr val="bg2"/>
                </a:solidFill>
              </a:ln>
              <a:effectLst/>
            </c:spPr>
          </c:marker>
          <c:dLbls>
            <c:delete val="1"/>
          </c:dLbls>
          <c:val>
            <c:numRef>
              <c:f>Revenue!$C$12:$N$12</c:f>
              <c:numCache>
                <c:formatCode>"$"#,##0_);\("$"#,##0\)</c:formatCode>
                <c:ptCount val="12"/>
                <c:pt idx="0">
                  <c:v>25000</c:v>
                </c:pt>
                <c:pt idx="1">
                  <c:v>36348</c:v>
                </c:pt>
                <c:pt idx="2">
                  <c:v>27562</c:v>
                </c:pt>
                <c:pt idx="3">
                  <c:v>-5059.5</c:v>
                </c:pt>
                <c:pt idx="4">
                  <c:v>30153.18</c:v>
                </c:pt>
                <c:pt idx="5">
                  <c:v>32964.45</c:v>
                </c:pt>
                <c:pt idx="6">
                  <c:v>33502.87</c:v>
                </c:pt>
                <c:pt idx="7">
                  <c:v>41646</c:v>
                </c:pt>
                <c:pt idx="8">
                  <c:v>0</c:v>
                </c:pt>
                <c:pt idx="9">
                  <c:v>0</c:v>
                </c:pt>
                <c:pt idx="10">
                  <c:v>0</c:v>
                </c:pt>
                <c:pt idx="11">
                  <c:v>0</c:v>
                </c:pt>
              </c:numCache>
            </c:numRef>
          </c:val>
          <c:smooth val="0"/>
        </c:ser>
        <c:ser>
          <c:idx val="1"/>
          <c:order val="1"/>
          <c:tx>
            <c:strRef>
              <c:f>'Operation Expenses'!$B$17</c:f>
              <c:strCache>
                <c:ptCount val="1"/>
                <c:pt idx="0">
                  <c:v>Total Operation Expenses</c:v>
                </c:pt>
              </c:strCache>
            </c:strRef>
          </c:tx>
          <c:spPr>
            <a:ln w="28575" cap="rnd">
              <a:solidFill>
                <a:schemeClr val="accent2"/>
              </a:solidFill>
              <a:round/>
            </a:ln>
            <a:effectLst/>
          </c:spPr>
          <c:marker>
            <c:symbol val="circle"/>
            <c:size val="5"/>
            <c:spPr>
              <a:solidFill>
                <a:schemeClr val="bg2"/>
              </a:solidFill>
              <a:ln w="57150">
                <a:solidFill>
                  <a:schemeClr val="bg2"/>
                </a:solidFill>
              </a:ln>
              <a:effectLst/>
            </c:spPr>
          </c:marker>
          <c:dLbls>
            <c:delete val="1"/>
          </c:dLbls>
          <c:val>
            <c:numRef>
              <c:f>'Operation Expenses'!$C$17:$N$17</c:f>
              <c:numCache>
                <c:formatCode>"$"#,##0_);\("$"#,##0\)</c:formatCode>
                <c:ptCount val="12"/>
                <c:pt idx="0">
                  <c:v>10841</c:v>
                </c:pt>
                <c:pt idx="1">
                  <c:v>11367.25</c:v>
                </c:pt>
                <c:pt idx="2">
                  <c:v>11919.82</c:v>
                </c:pt>
                <c:pt idx="3">
                  <c:v>12500.01</c:v>
                </c:pt>
                <c:pt idx="4">
                  <c:v>13109.21</c:v>
                </c:pt>
                <c:pt idx="5">
                  <c:v>13748.86</c:v>
                </c:pt>
                <c:pt idx="6">
                  <c:v>14420.51</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80434336"/>
        <c:axId val="280434728"/>
      </c:lineChart>
      <c:catAx>
        <c:axId val="280434336"/>
        <c:scaling>
          <c:orientation val="minMax"/>
        </c:scaling>
        <c:delete val="1"/>
        <c:axPos val="b"/>
        <c:majorTickMark val="out"/>
        <c:minorTickMark val="none"/>
        <c:tickLblPos val="nextTo"/>
        <c:txPr>
          <a:bodyPr rot="-60000000" spcFirstLastPara="0" vertOverflow="ellipsis" vert="horz" wrap="square" anchor="ctr" anchorCtr="1"/>
          <a:lstStyle/>
          <a:p>
            <a:pPr>
              <a:defRPr lang="en-US" sz="1100" b="0" i="0" u="none" strike="noStrike" kern="1200" baseline="0">
                <a:solidFill>
                  <a:schemeClr val="bg2"/>
                </a:solidFill>
                <a:latin typeface="+mn-lt"/>
                <a:ea typeface="+mn-ea"/>
                <a:cs typeface="+mn-cs"/>
              </a:defRPr>
            </a:pPr>
          </a:p>
        </c:txPr>
        <c:crossAx val="280434728"/>
        <c:crosses val="autoZero"/>
        <c:auto val="1"/>
        <c:lblAlgn val="ctr"/>
        <c:lblOffset val="100"/>
        <c:noMultiLvlLbl val="0"/>
      </c:catAx>
      <c:valAx>
        <c:axId val="280434728"/>
        <c:scaling>
          <c:orientation val="minMax"/>
        </c:scaling>
        <c:delete val="1"/>
        <c:axPos val="l"/>
        <c:numFmt formatCode="&quot;$&quot;#,##0_);\(&quot;$&quot;#,##0\)" sourceLinked="1"/>
        <c:majorTickMark val="out"/>
        <c:minorTickMark val="none"/>
        <c:tickLblPos val="nextTo"/>
        <c:txPr>
          <a:bodyPr rot="-60000000" spcFirstLastPara="0" vertOverflow="ellipsis" vert="horz" wrap="square" anchor="ctr" anchorCtr="1"/>
          <a:lstStyle/>
          <a:p>
            <a:pPr>
              <a:defRPr lang="en-US" sz="1100" b="0" i="0" u="none" strike="noStrike" kern="1200" baseline="0">
                <a:solidFill>
                  <a:schemeClr val="bg2"/>
                </a:solidFill>
                <a:latin typeface="+mn-lt"/>
                <a:ea typeface="+mn-ea"/>
                <a:cs typeface="+mn-cs"/>
              </a:defRPr>
            </a:pPr>
          </a:p>
        </c:txPr>
        <c:crossAx val="280434336"/>
        <c:crosses val="autoZero"/>
        <c:crossBetween val="between"/>
      </c:valAx>
      <c:spPr>
        <a:noFill/>
        <a:ln w="25400">
          <a:noFill/>
        </a:ln>
        <a:effectLst/>
      </c:spPr>
    </c:plotArea>
    <c:legend>
      <c:legendPos val="r"/>
      <c:layout>
        <c:manualLayout>
          <c:xMode val="edge"/>
          <c:yMode val="edge"/>
          <c:x val="0.857092854445343"/>
          <c:y val="0.123931175269758"/>
          <c:w val="0.142907145554657"/>
          <c:h val="0.835632212640087"/>
        </c:manualLayout>
      </c:layout>
      <c:overlay val="0"/>
      <c:spPr>
        <a:noFill/>
        <a:ln>
          <a:noFill/>
        </a:ln>
        <a:effectLst/>
      </c:spPr>
      <c:txPr>
        <a:bodyPr rot="0" spcFirstLastPara="1" vertOverflow="ellipsis" vert="horz" wrap="square" anchor="ctr" anchorCtr="1"/>
        <a:lstStyle/>
        <a:p>
          <a:pPr>
            <a:defRPr lang="en-US" sz="1100" b="0" i="0" u="none" strike="noStrike" kern="1200" baseline="0">
              <a:solidFill>
                <a:schemeClr val="bg2"/>
              </a:solidFill>
              <a:latin typeface="+mn-lt"/>
              <a:ea typeface="+mn-ea"/>
              <a:cs typeface="+mn-cs"/>
            </a:defRPr>
          </a:pPr>
        </a:p>
      </c:txPr>
    </c:legend>
    <c:plotVisOnly val="1"/>
    <c:dispBlanksAs val="gap"/>
    <c:showDLblsOverMax val="0"/>
  </c:chart>
  <c:spPr>
    <a:solidFill>
      <a:schemeClr val="tx2"/>
    </a:solidFill>
    <a:ln w="9525" cap="flat" cmpd="sng" algn="ctr">
      <a:noFill/>
      <a:round/>
    </a:ln>
    <a:effectLst/>
  </c:spPr>
  <c:txPr>
    <a:bodyPr/>
    <a:lstStyle/>
    <a:p>
      <a:pPr>
        <a:defRPr lang="en-US" sz="1100">
          <a:solidFill>
            <a:schemeClr val="bg2"/>
          </a:solidFill>
        </a:defRPr>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47624</xdr:colOff>
      <xdr:row>2</xdr:row>
      <xdr:rowOff>85725</xdr:rowOff>
    </xdr:from>
    <xdr:to>
      <xdr:col>15</xdr:col>
      <xdr:colOff>0</xdr:colOff>
      <xdr:row>2</xdr:row>
      <xdr:rowOff>1285875</xdr:rowOff>
    </xdr:to>
    <xdr:graphicFrame>
      <xdr:nvGraphicFramePr>
        <xdr:cNvPr id="3" name="Chart 2" descr="Line chart showing Gross Profit and Total Operation Expenses"/>
        <xdr:cNvGraphicFramePr/>
      </xdr:nvGraphicFramePr>
      <xdr:xfrm>
        <a:off x="2459990" y="1294130"/>
        <a:ext cx="10640060" cy="12001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2" name="Revenue" displayName="Revenue" ref="B3:O10" totalsRowCount="1">
  <autoFilter ref="B3:O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Revenue" totalsRowLabel="Net Sales" dataDxfId="0"/>
    <tableColumn id="2" name="JAN" totalsRowFunction="custom">
      <totalsRowFormula>IF(SUM(C3:C8)=0,"",SUM(C3:C8))</totalsRowFormula>
       dataDxfId="1"
    </tableColumn>
    <tableColumn id="3" name="FEB" totalsRowFunction="custom">
      <totalsRowFormula>IF(SUM(D3:D8)=0,"",SUM(D3:D8))</totalsRowFormula>
       dataDxfId="2"
    </tableColumn>
    <tableColumn id="4" name="MAR" totalsRowFunction="custom">
      <totalsRowFormula>IF(SUM(E3:E8)=0,"",SUM(E3:E8))</totalsRowFormula>
       dataDxfId="3"
    </tableColumn>
    <tableColumn id="5" name="APR" totalsRowFunction="custom">
      <totalsRowFormula>IF(SUM(F3:F8)=0,"",SUM(F3:F8))</totalsRowFormula>
       dataDxfId="4"
    </tableColumn>
    <tableColumn id="6" name="MAY" totalsRowFunction="custom">
      <totalsRowFormula>IF(SUM(G3:G8)=0,"",SUM(G3:G8))</totalsRowFormula>
       dataDxfId="5"
    </tableColumn>
    <tableColumn id="7" name="JUN" totalsRowFunction="custom">
      <totalsRowFormula>IF(SUM(H3:H8)=0,"",SUM(H3:H8))</totalsRowFormula>
       dataDxfId="6"
    </tableColumn>
    <tableColumn id="8" name="JUL" totalsRowFunction="custom">
      <totalsRowFormula>IF(SUM(I3:I8)=0,"",SUM(I3:I8))</totalsRowFormula>
       dataDxfId="7"
    </tableColumn>
    <tableColumn id="9" name="AUG" totalsRowFunction="custom">
      <totalsRowFormula>IF(SUM(J3:J8)=0,"",SUM(J3:J8))</totalsRowFormula>
       dataDxfId="8"
    </tableColumn>
    <tableColumn id="10" name="SEP" totalsRowFunction="custom">
      <totalsRowFormula>IF(SUM(K3:K8)=0,"",SUM(K3:K8))</totalsRowFormula>
       dataDxfId="9"
    </tableColumn>
    <tableColumn id="11" name="OCT" totalsRowFunction="custom">
      <totalsRowFormula>IF(SUM(L3:L8)=0,"",SUM(L3:L8))</totalsRowFormula>
       dataDxfId="10"
    </tableColumn>
    <tableColumn id="12" name="NOV" totalsRowFunction="custom">
      <totalsRowFormula>IF(SUM(M3:M8)=0,"",SUM(M3:M8))</totalsRowFormula>
       dataDxfId="11"
    </tableColumn>
    <tableColumn id="13" name="DEC" totalsRowFunction="custom">
      <totalsRowFormula>IF(SUM(N3:N8)=0,"",SUM(N3:N8))</totalsRowFormula>
       dataDxfId="12"
    </tableColumn>
    <tableColumn id="14" name="YTD" totalsRowFunction="sum" dataDxfId="13"/>
  </tableColumns>
  <tableStyleInfo name="Profit and Loss" showFirstColumn="0" showLastColumn="0" showRowStripes="1" showColumnStripes="0"/>
</table>
</file>

<file path=xl/tables/table2.xml><?xml version="1.0" encoding="utf-8"?>
<table xmlns="http://schemas.openxmlformats.org/spreadsheetml/2006/main" id="3" name="Expenses" displayName="Expenses" ref="B3:O17" totalsRowCount="1">
  <autoFilter ref="B3:O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Operation Expenses" totalsRowLabel="Total Operation Expenses" dataDxfId="14"/>
    <tableColumn id="2" name="JAN" totalsRowFunction="custom">
      <totalsRowFormula>IF(SUM(C4:C16)=0,"",SUM(C4:C16))</totalsRowFormula>
       dataDxfId="15"
    </tableColumn>
    <tableColumn id="3" name="FEB" totalsRowFunction="custom">
      <totalsRowFormula>IF(SUM(D4:D16)=0,"",SUM(D4:D16))</totalsRowFormula>
       dataDxfId="16"
    </tableColumn>
    <tableColumn id="4" name="MAR" totalsRowFunction="custom">
      <totalsRowFormula>IF(SUM(E4:E16)=0,"",SUM(E4:E16))</totalsRowFormula>
       dataDxfId="17"
    </tableColumn>
    <tableColumn id="5" name="APR" totalsRowFunction="custom">
      <totalsRowFormula>IF(SUM(F4:F16)=0,"",SUM(F4:F16))</totalsRowFormula>
       dataDxfId="18"
    </tableColumn>
    <tableColumn id="6" name="MAY" totalsRowFunction="custom">
      <totalsRowFormula>IF(SUM(G4:G16)=0,"",SUM(G4:G16))</totalsRowFormula>
       dataDxfId="19"
    </tableColumn>
    <tableColumn id="7" name="JUN" totalsRowFunction="custom">
      <totalsRowFormula>IF(SUM(H4:H16)=0,"",SUM(H4:H16))</totalsRowFormula>
       dataDxfId="20"
    </tableColumn>
    <tableColumn id="8" name="JUL" totalsRowFunction="custom">
      <totalsRowFormula>IF(SUM(I4:I16)=0,"",SUM(I4:I16))</totalsRowFormula>
       dataDxfId="21"
    </tableColumn>
    <tableColumn id="9" name="AUG" totalsRowFunction="custom">
      <totalsRowFormula>IF(SUM(J4:J16)=0,"",SUM(J4:J16))</totalsRowFormula>
       dataDxfId="22"
    </tableColumn>
    <tableColumn id="10" name="SEP" totalsRowFunction="custom">
      <totalsRowFormula>IF(SUM(K4:K16)=0,"",SUM(K4:K16))</totalsRowFormula>
       dataDxfId="23"
    </tableColumn>
    <tableColumn id="11" name="OCT" totalsRowFunction="custom">
      <totalsRowFormula>IF(SUM(L4:L16)=0,"",SUM(L4:L16))</totalsRowFormula>
       dataDxfId="24"
    </tableColumn>
    <tableColumn id="12" name="NOV" totalsRowFunction="custom">
      <totalsRowFormula>IF(SUM(M4:M16)=0,"",SUM(M4:M16))</totalsRowFormula>
       dataDxfId="25"
    </tableColumn>
    <tableColumn id="13" name="DEC" totalsRowFunction="custom">
      <totalsRowFormula>IF(SUM(N4:N16)=0,"",SUM(N4:N16))</totalsRowFormula>
       dataDxfId="26"
    </tableColumn>
    <tableColumn id="14" name="YTD" totalsRowFunction="sum" dataDxfId="27"/>
  </tableColumns>
  <tableStyleInfo name="Expenses" showFirstColumn="0" showLastColumn="0" showRowStripes="1" showColumnStripes="0"/>
</table>
</file>

<file path=xl/theme/theme1.xml><?xml version="1.0" encoding="utf-8"?>
<a:theme xmlns:a="http://schemas.openxmlformats.org/drawingml/2006/main" name="Office Theme">
  <a:themeElements>
    <a:clrScheme name="Profit and Loss">
      <a:dk1>
        <a:sysClr val="windowText" lastClr="000000"/>
      </a:dk1>
      <a:lt1>
        <a:sysClr val="window" lastClr="FFFFFF"/>
      </a:lt1>
      <a:dk2>
        <a:srgbClr val="414141"/>
      </a:dk2>
      <a:lt2>
        <a:srgbClr val="F0F0F0"/>
      </a:lt2>
      <a:accent1>
        <a:srgbClr val="74CADA"/>
      </a:accent1>
      <a:accent2>
        <a:srgbClr val="92CC46"/>
      </a:accent2>
      <a:accent3>
        <a:srgbClr val="F1603D"/>
      </a:accent3>
      <a:accent4>
        <a:srgbClr val="8F919E"/>
      </a:accent4>
      <a:accent5>
        <a:srgbClr val="8D77FB"/>
      </a:accent5>
      <a:accent6>
        <a:srgbClr val="5B7799"/>
      </a:accent6>
      <a:hlink>
        <a:srgbClr val="0563C1"/>
      </a:hlink>
      <a:folHlink>
        <a:srgbClr val="954F72"/>
      </a:folHlink>
    </a:clrScheme>
    <a:fontScheme name="Profit and Loss">
      <a:majorFont>
        <a:latin typeface="Cambria"/>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O9"/>
  <sheetViews>
    <sheetView showGridLines="0" tabSelected="1" workbookViewId="0">
      <selection activeCell="A1" sqref="A1"/>
    </sheetView>
  </sheetViews>
  <sheetFormatPr defaultColWidth="9" defaultRowHeight="30" customHeight="1"/>
  <cols>
    <col min="1" max="1" width="1.83333333333333" customWidth="1"/>
    <col min="2" max="2" width="29.8333333333333" customWidth="1"/>
    <col min="3" max="14" width="10" customWidth="1"/>
    <col min="15" max="15" width="20.25" customWidth="1"/>
    <col min="16" max="16" width="2.58333333333333" customWidth="1"/>
  </cols>
  <sheetData>
    <row r="1" s="1" customFormat="1" customHeight="1" spans="1:15">
      <c r="A1" s="2"/>
      <c r="B1" s="3" t="s">
        <v>0</v>
      </c>
      <c r="C1" s="4" t="s">
        <v>1</v>
      </c>
      <c r="D1" s="4"/>
      <c r="E1" s="4"/>
      <c r="F1" s="4"/>
      <c r="G1" s="4"/>
      <c r="H1" s="4"/>
      <c r="I1" s="4"/>
      <c r="J1" s="4"/>
      <c r="K1" s="4"/>
      <c r="L1" s="36" t="s">
        <v>2</v>
      </c>
      <c r="M1" s="36"/>
      <c r="N1" s="36"/>
      <c r="O1" s="36"/>
    </row>
    <row r="2" ht="65.15" customHeight="1" spans="1:15">
      <c r="A2" s="2"/>
      <c r="B2" s="3"/>
      <c r="C2" s="5" t="s">
        <v>3</v>
      </c>
      <c r="D2" s="5"/>
      <c r="E2" s="5"/>
      <c r="F2" s="5"/>
      <c r="G2" s="5"/>
      <c r="H2" s="5"/>
      <c r="I2" s="5"/>
      <c r="J2" s="5"/>
      <c r="K2" s="5"/>
      <c r="L2" s="37">
        <f>NetIncome</f>
        <v>72450.14</v>
      </c>
      <c r="M2" s="37"/>
      <c r="N2" s="37"/>
      <c r="O2" s="37"/>
    </row>
    <row r="3" ht="105" customHeight="1" spans="1:15">
      <c r="A3" s="2"/>
      <c r="B3" s="26" t="s">
        <v>4</v>
      </c>
      <c r="C3" s="26"/>
      <c r="D3" s="26"/>
      <c r="E3" s="26"/>
      <c r="F3" s="26"/>
      <c r="G3" s="26"/>
      <c r="H3" s="26"/>
      <c r="I3" s="26"/>
      <c r="J3" s="26"/>
      <c r="K3" s="26"/>
      <c r="L3" s="26"/>
      <c r="M3" s="26"/>
      <c r="N3" s="26"/>
      <c r="O3" s="26"/>
    </row>
    <row r="4" s="7" customFormat="1" ht="40" customHeight="1" spans="1:15">
      <c r="A4" s="6"/>
      <c r="B4" s="27"/>
      <c r="C4" s="28" t="s">
        <v>5</v>
      </c>
      <c r="D4" s="28" t="s">
        <v>6</v>
      </c>
      <c r="E4" s="28" t="s">
        <v>7</v>
      </c>
      <c r="F4" s="28" t="s">
        <v>8</v>
      </c>
      <c r="G4" s="28" t="s">
        <v>9</v>
      </c>
      <c r="H4" s="28" t="s">
        <v>10</v>
      </c>
      <c r="I4" s="28" t="s">
        <v>11</v>
      </c>
      <c r="J4" s="28" t="s">
        <v>12</v>
      </c>
      <c r="K4" s="28" t="s">
        <v>13</v>
      </c>
      <c r="L4" s="28" t="s">
        <v>14</v>
      </c>
      <c r="M4" s="28" t="s">
        <v>15</v>
      </c>
      <c r="N4" s="28" t="s">
        <v>16</v>
      </c>
      <c r="O4" s="38" t="s">
        <v>17</v>
      </c>
    </row>
    <row r="5" customHeight="1" spans="1:15">
      <c r="A5" s="2"/>
      <c r="B5" s="29" t="s">
        <v>18</v>
      </c>
      <c r="C5" s="30">
        <f>IFERROR(Revenue!C12-Expenses[[#Totals],[JAN]],"")</f>
        <v>14159</v>
      </c>
      <c r="D5" s="30">
        <f>IFERROR(Revenue!D12-Expenses[[#Totals],[FEB]],"")</f>
        <v>24980.75</v>
      </c>
      <c r="E5" s="30">
        <f>IFERROR(Revenue!E12-Expenses[[#Totals],[MAR]],"")</f>
        <v>15642.18</v>
      </c>
      <c r="F5" s="30">
        <f>IFERROR(Revenue!F12-Expenses[[#Totals],[APR]],"")</f>
        <v>-17559.51</v>
      </c>
      <c r="G5" s="30">
        <f>IFERROR(Revenue!G12-Expenses[[#Totals],[MAY]],"")</f>
        <v>17043.97</v>
      </c>
      <c r="H5" s="30">
        <f>IFERROR(Revenue!H12-Expenses[[#Totals],[JUN]],"")</f>
        <v>19215.59</v>
      </c>
      <c r="I5" s="30">
        <f>IFERROR(Revenue!I12-Expenses[[#Totals],[JUL]],"")</f>
        <v>19082.36</v>
      </c>
      <c r="J5" s="30" t="str">
        <f>IFERROR(Revenue!J12-Expenses[[#Totals],[AUG]],"")</f>
        <v/>
      </c>
      <c r="K5" s="30" t="str">
        <f>IFERROR(Revenue!K12-Expenses[[#Totals],[SEP]],"")</f>
        <v/>
      </c>
      <c r="L5" s="30" t="str">
        <f>IFERROR(Revenue!L12-Expenses[[#Totals],[OCT]],"")</f>
        <v/>
      </c>
      <c r="M5" s="30" t="str">
        <f>IFERROR(Revenue!M12-Expenses[[#Totals],[NOV]],"")</f>
        <v/>
      </c>
      <c r="N5" s="30" t="str">
        <f>IFERROR(Revenue!N12-Expenses[[#Totals],[DEC]],"")</f>
        <v/>
      </c>
      <c r="O5" s="30">
        <f>IFERROR(Revenue!O12-Expenses[[#Totals],[YTD]],"")</f>
        <v>134210.34</v>
      </c>
    </row>
    <row r="6" customHeight="1" spans="1:15">
      <c r="A6" s="2"/>
      <c r="B6" s="31" t="s">
        <v>19</v>
      </c>
      <c r="C6" s="32">
        <v>-100</v>
      </c>
      <c r="D6" s="32">
        <v>-105</v>
      </c>
      <c r="E6" s="32">
        <v>-110.25</v>
      </c>
      <c r="F6" s="32">
        <v>-115.76</v>
      </c>
      <c r="G6" s="32">
        <v>-121.55</v>
      </c>
      <c r="H6" s="32">
        <v>-127.63</v>
      </c>
      <c r="I6" s="32">
        <v>-134.01</v>
      </c>
      <c r="J6" s="32"/>
      <c r="K6" s="32"/>
      <c r="L6" s="32"/>
      <c r="M6" s="32"/>
      <c r="N6" s="32"/>
      <c r="O6" s="39">
        <f t="shared" ref="O6:O8" si="0">SUM(C6:N6)</f>
        <v>-814.2</v>
      </c>
    </row>
    <row r="7" customHeight="1" spans="1:15">
      <c r="A7" s="2"/>
      <c r="B7" s="29" t="s">
        <v>20</v>
      </c>
      <c r="C7" s="33">
        <f>IFERROR(C5+C6,"")</f>
        <v>14059</v>
      </c>
      <c r="D7" s="33">
        <f t="shared" ref="D7:N7" si="1">IFERROR(D5+D6,"")</f>
        <v>24875.75</v>
      </c>
      <c r="E7" s="33">
        <f t="shared" si="1"/>
        <v>15531.93</v>
      </c>
      <c r="F7" s="33">
        <f t="shared" si="1"/>
        <v>-17675.27</v>
      </c>
      <c r="G7" s="33">
        <f t="shared" si="1"/>
        <v>16922.42</v>
      </c>
      <c r="H7" s="33">
        <f t="shared" si="1"/>
        <v>19087.96</v>
      </c>
      <c r="I7" s="33">
        <f t="shared" si="1"/>
        <v>18948.35</v>
      </c>
      <c r="J7" s="33" t="str">
        <f t="shared" si="1"/>
        <v/>
      </c>
      <c r="K7" s="33" t="str">
        <f t="shared" si="1"/>
        <v/>
      </c>
      <c r="L7" s="33" t="str">
        <f t="shared" si="1"/>
        <v/>
      </c>
      <c r="M7" s="33" t="str">
        <f t="shared" si="1"/>
        <v/>
      </c>
      <c r="N7" s="33" t="str">
        <f t="shared" si="1"/>
        <v/>
      </c>
      <c r="O7" s="40">
        <f t="shared" si="0"/>
        <v>91750.14</v>
      </c>
    </row>
    <row r="8" customHeight="1" spans="1:15">
      <c r="A8" s="2"/>
      <c r="B8" s="31" t="s">
        <v>21</v>
      </c>
      <c r="C8" s="32">
        <v>2400</v>
      </c>
      <c r="D8" s="32">
        <v>2500</v>
      </c>
      <c r="E8" s="32">
        <v>2600</v>
      </c>
      <c r="F8" s="32">
        <v>2700</v>
      </c>
      <c r="G8" s="32">
        <v>2900</v>
      </c>
      <c r="H8" s="32">
        <v>3000</v>
      </c>
      <c r="I8" s="32">
        <v>3200</v>
      </c>
      <c r="J8" s="32"/>
      <c r="K8" s="32"/>
      <c r="L8" s="32"/>
      <c r="M8" s="32"/>
      <c r="N8" s="32"/>
      <c r="O8" s="39">
        <f t="shared" si="0"/>
        <v>19300</v>
      </c>
    </row>
    <row r="9" customHeight="1" spans="1:15">
      <c r="A9" s="2"/>
      <c r="B9" s="34" t="s">
        <v>22</v>
      </c>
      <c r="C9" s="35">
        <f>IFERROR(C7-C8,"")</f>
        <v>11659</v>
      </c>
      <c r="D9" s="35">
        <f t="shared" ref="D9:O9" si="2">IFERROR(D7-D8,"")</f>
        <v>22375.75</v>
      </c>
      <c r="E9" s="35">
        <f t="shared" si="2"/>
        <v>12931.93</v>
      </c>
      <c r="F9" s="35">
        <f t="shared" si="2"/>
        <v>-20375.27</v>
      </c>
      <c r="G9" s="35">
        <f t="shared" si="2"/>
        <v>14022.42</v>
      </c>
      <c r="H9" s="35">
        <f t="shared" si="2"/>
        <v>16087.96</v>
      </c>
      <c r="I9" s="35">
        <f t="shared" si="2"/>
        <v>15748.35</v>
      </c>
      <c r="J9" s="35" t="str">
        <f t="shared" si="2"/>
        <v/>
      </c>
      <c r="K9" s="35" t="str">
        <f t="shared" si="2"/>
        <v/>
      </c>
      <c r="L9" s="35" t="str">
        <f t="shared" si="2"/>
        <v/>
      </c>
      <c r="M9" s="35" t="str">
        <f t="shared" si="2"/>
        <v/>
      </c>
      <c r="N9" s="35" t="str">
        <f t="shared" si="2"/>
        <v/>
      </c>
      <c r="O9" s="41">
        <f t="shared" si="2"/>
        <v>72450.14</v>
      </c>
    </row>
  </sheetData>
  <mergeCells count="6">
    <mergeCell ref="C1:K1"/>
    <mergeCell ref="L1:O1"/>
    <mergeCell ref="C2:K2"/>
    <mergeCell ref="L2:O2"/>
    <mergeCell ref="B3:O3"/>
    <mergeCell ref="B1:B2"/>
  </mergeCells>
  <dataValidations count="11">
    <dataValidation allowBlank="1" showInputMessage="1" showErrorMessage="1" prompt="Enter Year in this cell" sqref="B1"/>
    <dataValidation allowBlank="1" showInputMessage="1" showErrorMessage="1" prompt="Create a Profit and Loss Statement in this worksheet. Enter Year in cell B1 and Company Name in cell C2. Net Income is automatically calculated in cell L2. Chart is in cell B3" sqref="A1"/>
    <dataValidation allowBlank="1" showInputMessage="1" showErrorMessage="1" prompt="Net Income is automatically calculated in this cell. Enter Revenue details in Revenue table and Operation Expenses in Expenses table" sqref="L2:O2"/>
    <dataValidation allowBlank="1" showInputMessage="1" prompt="Title of this worksheet is in this cell. Enter Company Name in cell below" sqref="C1:K1"/>
    <dataValidation allowBlank="1" showInputMessage="1" showErrorMessage="1" prompt="Net Income is automatically calculated in cell below" sqref="L1:O1"/>
    <dataValidation allowBlank="1" showInputMessage="1" showErrorMessage="1" prompt="Enter Company Name in this cell. Net Income is automatically calculated in cell at right" sqref="C2:K2"/>
    <dataValidation allowBlank="1" showInputMessage="1" showErrorMessage="1" prompt="Enter Interest Income treated as Expense in cells at right. Income before Income Taxes is automatically calculated in cells C7 through O7" sqref="B6"/>
    <dataValidation allowBlank="1" showInputMessage="1" showErrorMessage="1" prompt="Income from Operations is automatically calculated in cells at right. Enter Interest Income treated as Expense in cells C6 through O6" sqref="B5"/>
    <dataValidation allowBlank="1" showInputMessage="1" showErrorMessage="1" prompt="Income before Income Taxes is automatically calculated in cells at right. Enter Income Tax Expense in cells C8 through O8" sqref="B7"/>
    <dataValidation allowBlank="1" showInputMessage="1" showErrorMessage="1" prompt="Enter Income Tax Expense in cells at right. Net Income is automatically calculated in cells C9 through O9" sqref="B8"/>
    <dataValidation allowBlank="1" showInputMessage="1" showErrorMessage="1" prompt="Net Income is automatically calculated in cells at right" sqref="B9"/>
  </dataValidations>
  <printOptions horizontalCentered="1"/>
  <pageMargins left="0.25" right="0.25" top="0.75" bottom="0.75" header="0.3" footer="0.3"/>
  <pageSetup paperSize="1" scale="72" fitToHeight="0" orientation="landscape"/>
  <headerFooter differentFirst="1">
    <oddFooter>&amp;C&amp;K03+000Page &amp;P of &amp;N</oddFooter>
  </headerFooter>
  <ignoredErrors>
    <ignoredError sqref="J7:N7;J9:N9;O6:O8" emptyCellReferenc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O12"/>
  <sheetViews>
    <sheetView showGridLines="0" workbookViewId="0">
      <selection activeCell="A1" sqref="A1"/>
    </sheetView>
  </sheetViews>
  <sheetFormatPr defaultColWidth="9" defaultRowHeight="30" customHeight="1"/>
  <cols>
    <col min="1" max="1" width="1.83333333333333" customWidth="1"/>
    <col min="2" max="2" width="29.8333333333333" customWidth="1"/>
    <col min="3" max="14" width="10" customWidth="1"/>
    <col min="15" max="15" width="20.25" customWidth="1"/>
    <col min="16" max="16" width="2.58333333333333" customWidth="1"/>
  </cols>
  <sheetData>
    <row r="1" s="1" customFormat="1" customHeight="1" spans="1:15">
      <c r="A1" s="14"/>
      <c r="B1" s="3" t="str">
        <f>'Operation Expenses'!B1:B2</f>
        <v>YEAR</v>
      </c>
      <c r="C1" s="4" t="s">
        <v>23</v>
      </c>
      <c r="D1" s="4"/>
      <c r="E1" s="4"/>
      <c r="F1" s="4"/>
      <c r="G1" s="4"/>
      <c r="H1" s="4"/>
      <c r="I1" s="4"/>
      <c r="J1" s="4"/>
      <c r="K1" s="4"/>
      <c r="L1"/>
      <c r="M1"/>
      <c r="N1"/>
      <c r="O1"/>
    </row>
    <row r="2" ht="65.15" customHeight="1" spans="1:11">
      <c r="A2" s="2"/>
      <c r="B2" s="3"/>
      <c r="C2" s="5" t="str">
        <f>'Profit and Loss'!C2:K2</f>
        <v>COMPANY NAME</v>
      </c>
      <c r="D2" s="5"/>
      <c r="E2" s="5"/>
      <c r="F2" s="5"/>
      <c r="G2" s="5"/>
      <c r="H2" s="5"/>
      <c r="I2" s="5"/>
      <c r="J2" s="5"/>
      <c r="K2" s="5"/>
    </row>
    <row r="3" customHeight="1" spans="1:15">
      <c r="A3" s="6"/>
      <c r="B3" s="15" t="s">
        <v>24</v>
      </c>
      <c r="C3" s="16" t="s">
        <v>5</v>
      </c>
      <c r="D3" s="16" t="s">
        <v>6</v>
      </c>
      <c r="E3" s="16" t="s">
        <v>7</v>
      </c>
      <c r="F3" s="16" t="s">
        <v>8</v>
      </c>
      <c r="G3" s="16" t="s">
        <v>9</v>
      </c>
      <c r="H3" s="16" t="s">
        <v>10</v>
      </c>
      <c r="I3" s="16" t="s">
        <v>11</v>
      </c>
      <c r="J3" s="16" t="s">
        <v>12</v>
      </c>
      <c r="K3" s="16" t="s">
        <v>13</v>
      </c>
      <c r="L3" s="24" t="s">
        <v>14</v>
      </c>
      <c r="M3" s="24" t="s">
        <v>15</v>
      </c>
      <c r="N3" s="24" t="s">
        <v>16</v>
      </c>
      <c r="O3" s="24" t="s">
        <v>17</v>
      </c>
    </row>
    <row r="4" customHeight="1" spans="1:15">
      <c r="A4" s="2"/>
      <c r="B4" s="17" t="s">
        <v>25</v>
      </c>
      <c r="C4" s="18">
        <v>50000</v>
      </c>
      <c r="D4" s="18">
        <v>63098</v>
      </c>
      <c r="E4" s="18">
        <v>55125</v>
      </c>
      <c r="F4" s="18">
        <v>23881</v>
      </c>
      <c r="G4" s="18">
        <v>60775.31</v>
      </c>
      <c r="H4" s="18">
        <v>63814.08</v>
      </c>
      <c r="I4" s="18">
        <v>67004.78</v>
      </c>
      <c r="J4" s="18">
        <v>89000</v>
      </c>
      <c r="K4" s="18"/>
      <c r="L4" s="18"/>
      <c r="M4" s="18"/>
      <c r="N4" s="18"/>
      <c r="O4" s="18">
        <f>SUM(C4:N4)</f>
        <v>472698.17</v>
      </c>
    </row>
    <row r="5" customHeight="1" spans="1:15">
      <c r="A5" s="2"/>
      <c r="B5" s="17" t="s">
        <v>26</v>
      </c>
      <c r="C5" s="18">
        <v>0</v>
      </c>
      <c r="D5" s="18">
        <v>-500</v>
      </c>
      <c r="E5" s="18">
        <v>0</v>
      </c>
      <c r="F5" s="18">
        <v>0</v>
      </c>
      <c r="G5" s="18">
        <v>-234</v>
      </c>
      <c r="H5" s="18">
        <v>0</v>
      </c>
      <c r="I5" s="18">
        <v>0</v>
      </c>
      <c r="J5" s="18">
        <v>-300</v>
      </c>
      <c r="K5" s="18"/>
      <c r="L5" s="18"/>
      <c r="M5" s="18"/>
      <c r="N5" s="18"/>
      <c r="O5" s="18">
        <f t="shared" ref="O5:O11" si="0">SUM(C5:N5)</f>
        <v>-1034</v>
      </c>
    </row>
    <row r="6" customHeight="1" spans="1:15">
      <c r="A6" s="2"/>
      <c r="B6" s="17" t="s">
        <v>27</v>
      </c>
      <c r="C6" s="18">
        <v>-5000</v>
      </c>
      <c r="D6" s="18">
        <v>-5250</v>
      </c>
      <c r="E6" s="18">
        <v>-5513</v>
      </c>
      <c r="F6" s="18">
        <v>-5788</v>
      </c>
      <c r="G6" s="18">
        <v>-6078</v>
      </c>
      <c r="H6" s="18">
        <v>-5324</v>
      </c>
      <c r="I6" s="18">
        <v>-6700</v>
      </c>
      <c r="J6" s="18">
        <v>-400</v>
      </c>
      <c r="K6" s="18"/>
      <c r="L6" s="18"/>
      <c r="M6" s="18"/>
      <c r="N6" s="18"/>
      <c r="O6" s="18">
        <f t="shared" si="0"/>
        <v>-40053</v>
      </c>
    </row>
    <row r="7" customHeight="1" spans="1:15">
      <c r="A7" s="2"/>
      <c r="B7" s="17" t="s">
        <v>28</v>
      </c>
      <c r="C7" s="18">
        <v>0</v>
      </c>
      <c r="D7" s="18">
        <v>0</v>
      </c>
      <c r="E7" s="18">
        <v>0</v>
      </c>
      <c r="F7" s="18">
        <v>0</v>
      </c>
      <c r="G7" s="18">
        <v>0</v>
      </c>
      <c r="H7" s="18">
        <v>0</v>
      </c>
      <c r="I7" s="18">
        <v>0</v>
      </c>
      <c r="J7" s="18">
        <v>2000</v>
      </c>
      <c r="K7" s="18"/>
      <c r="L7" s="18"/>
      <c r="M7" s="18"/>
      <c r="N7" s="18"/>
      <c r="O7" s="18">
        <f t="shared" si="0"/>
        <v>2000</v>
      </c>
    </row>
    <row r="8" customHeight="1" spans="1:15">
      <c r="A8" s="2"/>
      <c r="B8" s="17" t="s">
        <v>29</v>
      </c>
      <c r="C8" s="18">
        <v>0</v>
      </c>
      <c r="D8" s="18">
        <v>0</v>
      </c>
      <c r="E8" s="18">
        <v>0</v>
      </c>
      <c r="F8" s="18">
        <v>0</v>
      </c>
      <c r="G8" s="18">
        <v>0</v>
      </c>
      <c r="H8" s="18">
        <v>0</v>
      </c>
      <c r="I8" s="18">
        <v>0</v>
      </c>
      <c r="J8" s="18"/>
      <c r="K8" s="18"/>
      <c r="L8" s="18"/>
      <c r="M8" s="18"/>
      <c r="N8" s="18"/>
      <c r="O8" s="18">
        <f t="shared" si="0"/>
        <v>0</v>
      </c>
    </row>
    <row r="9" customHeight="1" spans="1:15">
      <c r="A9" s="2"/>
      <c r="B9" s="17" t="s">
        <v>30</v>
      </c>
      <c r="C9" s="18">
        <v>0</v>
      </c>
      <c r="D9" s="18">
        <v>0</v>
      </c>
      <c r="E9" s="18">
        <v>0</v>
      </c>
      <c r="F9" s="18">
        <v>0</v>
      </c>
      <c r="G9" s="18">
        <v>0</v>
      </c>
      <c r="H9" s="18">
        <v>0</v>
      </c>
      <c r="I9" s="18">
        <v>0</v>
      </c>
      <c r="J9" s="18"/>
      <c r="K9" s="18"/>
      <c r="L9" s="18"/>
      <c r="M9" s="18"/>
      <c r="N9" s="18"/>
      <c r="O9" s="18">
        <f t="shared" si="0"/>
        <v>0</v>
      </c>
    </row>
    <row r="10" customHeight="1" spans="1:15">
      <c r="A10" s="2"/>
      <c r="B10" s="17" t="s">
        <v>31</v>
      </c>
      <c r="C10" s="19">
        <f t="shared" ref="C10:N10" si="1">IF(SUM(C3:C8)=0,"",SUM(C3:C8))</f>
        <v>45000</v>
      </c>
      <c r="D10" s="19">
        <f t="shared" si="1"/>
        <v>57348</v>
      </c>
      <c r="E10" s="19">
        <f t="shared" si="1"/>
        <v>49612</v>
      </c>
      <c r="F10" s="19">
        <f t="shared" si="1"/>
        <v>18093</v>
      </c>
      <c r="G10" s="19">
        <f t="shared" si="1"/>
        <v>54463.31</v>
      </c>
      <c r="H10" s="19">
        <f t="shared" si="1"/>
        <v>58490.08</v>
      </c>
      <c r="I10" s="19">
        <f t="shared" si="1"/>
        <v>60304.78</v>
      </c>
      <c r="J10" s="19">
        <f t="shared" si="1"/>
        <v>90300</v>
      </c>
      <c r="K10" s="19" t="str">
        <f t="shared" si="1"/>
        <v/>
      </c>
      <c r="L10" s="19" t="str">
        <f t="shared" si="1"/>
        <v/>
      </c>
      <c r="M10" s="19" t="str">
        <f t="shared" si="1"/>
        <v/>
      </c>
      <c r="N10" s="19" t="str">
        <f t="shared" si="1"/>
        <v/>
      </c>
      <c r="O10" s="25">
        <f>SUBTOTAL(109,Revenue[YTD])</f>
        <v>433611.17</v>
      </c>
    </row>
    <row r="11" customHeight="1" spans="1:15">
      <c r="A11" s="2"/>
      <c r="B11" s="20" t="s">
        <v>32</v>
      </c>
      <c r="C11" s="21">
        <v>20000</v>
      </c>
      <c r="D11" s="21">
        <v>21000</v>
      </c>
      <c r="E11" s="21">
        <v>22050</v>
      </c>
      <c r="F11" s="21">
        <v>23152.5</v>
      </c>
      <c r="G11" s="21">
        <v>24310.13</v>
      </c>
      <c r="H11" s="21">
        <v>25525.63</v>
      </c>
      <c r="I11" s="21">
        <v>26801.91</v>
      </c>
      <c r="J11" s="21">
        <v>48654</v>
      </c>
      <c r="K11" s="21"/>
      <c r="L11" s="21"/>
      <c r="M11" s="21"/>
      <c r="N11" s="21"/>
      <c r="O11" s="21">
        <f t="shared" si="0"/>
        <v>211494.17</v>
      </c>
    </row>
    <row r="12" customHeight="1" spans="1:15">
      <c r="A12" s="2"/>
      <c r="B12" s="22" t="s">
        <v>33</v>
      </c>
      <c r="C12" s="23">
        <f>IFERROR(C10-C11,"")</f>
        <v>25000</v>
      </c>
      <c r="D12" s="23">
        <f t="shared" ref="D12:O12" si="2">IFERROR(D10-D11,"")</f>
        <v>36348</v>
      </c>
      <c r="E12" s="23">
        <f t="shared" si="2"/>
        <v>27562</v>
      </c>
      <c r="F12" s="23">
        <f t="shared" si="2"/>
        <v>-5059.5</v>
      </c>
      <c r="G12" s="23">
        <f t="shared" si="2"/>
        <v>30153.18</v>
      </c>
      <c r="H12" s="23">
        <f t="shared" si="2"/>
        <v>32964.45</v>
      </c>
      <c r="I12" s="23">
        <f t="shared" si="2"/>
        <v>33502.87</v>
      </c>
      <c r="J12" s="23">
        <f t="shared" si="2"/>
        <v>41646</v>
      </c>
      <c r="K12" s="23" t="str">
        <f t="shared" si="2"/>
        <v/>
      </c>
      <c r="L12" s="23" t="str">
        <f t="shared" si="2"/>
        <v/>
      </c>
      <c r="M12" s="23" t="str">
        <f t="shared" si="2"/>
        <v/>
      </c>
      <c r="N12" s="23" t="str">
        <f t="shared" si="2"/>
        <v/>
      </c>
      <c r="O12" s="23">
        <f t="shared" si="2"/>
        <v>222117</v>
      </c>
    </row>
  </sheetData>
  <mergeCells count="3">
    <mergeCell ref="C1:K1"/>
    <mergeCell ref="C2:K2"/>
    <mergeCell ref="B1:B2"/>
  </mergeCells>
  <dataValidations count="9">
    <dataValidation allowBlank="1" showInputMessage="1" showErrorMessage="1" prompt="Company name is automatically updated in this cell. Enter revenue details in table below" sqref="C2:K2"/>
    <dataValidation allowBlank="1" showInputMessage="1" showErrorMessage="1" prompt="Enter revenues from various sources in Revenue table in this worksheet. Gross Profit is automatically calculated" sqref="A1"/>
    <dataValidation allowBlank="1" showInputMessage="1" prompt="Title of this worksheet is in this cell. Company name is automatically updated in cell below" sqref="C1:K1"/>
    <dataValidation allowBlank="1" showInputMessage="1" showErrorMessage="1" prompt="Gross Profit is automatically calculated in cells at right" sqref="B12"/>
    <dataValidation allowBlank="1" showInputMessage="1" showErrorMessage="1" prompt="Enter revenue for this month in this column under this heading" sqref="C3:N3"/>
    <dataValidation allowBlank="1" showInputMessage="1" showErrorMessage="1" prompt="Enter or customize Revenue items in this column under this heading. Enter revenue amounts under each month in this row at right" sqref="B3"/>
    <dataValidation allowBlank="1" showInputMessage="1" showErrorMessage="1" prompt="Year to Date amount is automatically calculated in this column under this heading. Gross profits are beneath the table under Cost of Goods Sold" sqref="O3"/>
    <dataValidation allowBlank="1" showInputMessage="1" showErrorMessage="1" prompt="Year is automatically updated in this cell and company name in cell C2" sqref="B1:B2"/>
    <dataValidation allowBlank="1" showInputMessage="1" showErrorMessage="1" prompt="Enter Costs of Good Sold in cells at right. Gross Profit is automatically calculated in row below" sqref="B11"/>
  </dataValidations>
  <printOptions horizontalCentered="1"/>
  <pageMargins left="0.25" right="0.25" top="0.75" bottom="0.75" header="0.3" footer="0.3"/>
  <pageSetup paperSize="1" scale="72" fitToHeight="0" orientation="landscape"/>
  <headerFooter differentFirst="1">
    <oddFooter>&amp;C&amp;K03+000Page &amp;P of &amp;N</oddFooter>
  </headerFooter>
  <ignoredErrors>
    <ignoredError sqref="O4:O9;K12:N12;O11" emptyCellReference="1"/>
  </ignoredErrors>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O17"/>
  <sheetViews>
    <sheetView showGridLines="0" workbookViewId="0">
      <selection activeCell="A1" sqref="A1"/>
    </sheetView>
  </sheetViews>
  <sheetFormatPr defaultColWidth="9" defaultRowHeight="30" customHeight="1"/>
  <cols>
    <col min="1" max="1" width="1.83333333333333" customWidth="1"/>
    <col min="2" max="2" width="29.8333333333333" customWidth="1"/>
    <col min="3" max="14" width="10" customWidth="1"/>
    <col min="15" max="15" width="20.25" customWidth="1"/>
    <col min="16" max="16" width="2.58333333333333" customWidth="1"/>
  </cols>
  <sheetData>
    <row r="1" s="1" customFormat="1" customHeight="1" spans="1:15">
      <c r="A1" s="2"/>
      <c r="B1" s="3" t="str">
        <f>'Profit and Loss'!B1:B2</f>
        <v>YEAR</v>
      </c>
      <c r="C1" s="4" t="s">
        <v>34</v>
      </c>
      <c r="D1" s="4"/>
      <c r="E1" s="4"/>
      <c r="F1" s="4"/>
      <c r="G1" s="4"/>
      <c r="H1" s="4"/>
      <c r="I1" s="4"/>
      <c r="J1" s="4"/>
      <c r="K1" s="4"/>
      <c r="L1"/>
      <c r="M1"/>
      <c r="N1"/>
      <c r="O1"/>
    </row>
    <row r="2" ht="65.15" customHeight="1" spans="1:11">
      <c r="A2" s="2"/>
      <c r="B2" s="3"/>
      <c r="C2" s="5" t="str">
        <f>'Profit and Loss'!C2:K2</f>
        <v>COMPANY NAME</v>
      </c>
      <c r="D2" s="5"/>
      <c r="E2" s="5"/>
      <c r="F2" s="5"/>
      <c r="G2" s="5"/>
      <c r="H2" s="5"/>
      <c r="I2" s="5"/>
      <c r="J2" s="5"/>
      <c r="K2" s="5"/>
    </row>
    <row r="3" customHeight="1" spans="1:15">
      <c r="A3" s="6"/>
      <c r="B3" s="7" t="s">
        <v>35</v>
      </c>
      <c r="C3" s="8" t="s">
        <v>5</v>
      </c>
      <c r="D3" s="8" t="s">
        <v>6</v>
      </c>
      <c r="E3" s="8" t="s">
        <v>7</v>
      </c>
      <c r="F3" s="8" t="s">
        <v>8</v>
      </c>
      <c r="G3" s="8" t="s">
        <v>9</v>
      </c>
      <c r="H3" s="8" t="s">
        <v>10</v>
      </c>
      <c r="I3" s="8" t="s">
        <v>11</v>
      </c>
      <c r="J3" s="8" t="s">
        <v>12</v>
      </c>
      <c r="K3" s="8" t="s">
        <v>13</v>
      </c>
      <c r="L3" s="8" t="s">
        <v>14</v>
      </c>
      <c r="M3" s="8" t="s">
        <v>15</v>
      </c>
      <c r="N3" s="8" t="s">
        <v>16</v>
      </c>
      <c r="O3" s="8" t="s">
        <v>17</v>
      </c>
    </row>
    <row r="4" customHeight="1" spans="1:15">
      <c r="A4" s="2"/>
      <c r="B4" s="9" t="s">
        <v>36</v>
      </c>
      <c r="C4" s="10">
        <v>7500</v>
      </c>
      <c r="D4" s="10">
        <v>7875</v>
      </c>
      <c r="E4" s="10">
        <v>8268.75</v>
      </c>
      <c r="F4" s="10">
        <v>8682.19</v>
      </c>
      <c r="G4" s="10">
        <v>9116.3</v>
      </c>
      <c r="H4" s="10">
        <v>9572.11</v>
      </c>
      <c r="I4" s="10">
        <v>10050.72</v>
      </c>
      <c r="J4" s="10"/>
      <c r="K4" s="10"/>
      <c r="L4" s="10"/>
      <c r="M4" s="10"/>
      <c r="N4" s="10"/>
      <c r="O4" s="12">
        <f t="shared" ref="O4:O16" si="0">SUM(C4:N4)</f>
        <v>61065.07</v>
      </c>
    </row>
    <row r="5" customHeight="1" spans="1:15">
      <c r="A5" s="2"/>
      <c r="B5" s="9" t="s">
        <v>37</v>
      </c>
      <c r="C5" s="10">
        <v>500</v>
      </c>
      <c r="D5" s="10">
        <v>525</v>
      </c>
      <c r="E5" s="10">
        <v>551.25</v>
      </c>
      <c r="F5" s="10">
        <v>578.81</v>
      </c>
      <c r="G5" s="10">
        <v>607.75</v>
      </c>
      <c r="H5" s="10">
        <v>638.14</v>
      </c>
      <c r="I5" s="10">
        <v>670.05</v>
      </c>
      <c r="J5" s="10"/>
      <c r="K5" s="10"/>
      <c r="L5" s="10"/>
      <c r="M5" s="10"/>
      <c r="N5" s="10"/>
      <c r="O5" s="12">
        <f t="shared" si="0"/>
        <v>4071</v>
      </c>
    </row>
    <row r="6" customHeight="1" spans="1:15">
      <c r="A6" s="2"/>
      <c r="B6" s="9" t="s">
        <v>38</v>
      </c>
      <c r="C6" s="10">
        <v>1500</v>
      </c>
      <c r="D6" s="10">
        <v>1575</v>
      </c>
      <c r="E6" s="10">
        <v>1653.75</v>
      </c>
      <c r="F6" s="10">
        <v>1736.44</v>
      </c>
      <c r="G6" s="10">
        <v>1823.26</v>
      </c>
      <c r="H6" s="10">
        <v>1914.42</v>
      </c>
      <c r="I6" s="10">
        <v>2010.14</v>
      </c>
      <c r="J6" s="10"/>
      <c r="K6" s="10"/>
      <c r="L6" s="10"/>
      <c r="M6" s="10"/>
      <c r="N6" s="10"/>
      <c r="O6" s="12">
        <f t="shared" si="0"/>
        <v>12213.01</v>
      </c>
    </row>
    <row r="7" customHeight="1" spans="1:15">
      <c r="A7" s="2"/>
      <c r="B7" s="9" t="s">
        <v>39</v>
      </c>
      <c r="C7" s="10">
        <v>475</v>
      </c>
      <c r="D7" s="10">
        <v>498.75</v>
      </c>
      <c r="E7" s="10">
        <v>523.69</v>
      </c>
      <c r="F7" s="10">
        <v>549.87</v>
      </c>
      <c r="G7" s="10">
        <v>577.37</v>
      </c>
      <c r="H7" s="10">
        <v>606.23</v>
      </c>
      <c r="I7" s="10">
        <v>636.55</v>
      </c>
      <c r="J7" s="10"/>
      <c r="K7" s="10"/>
      <c r="L7" s="10"/>
      <c r="M7" s="10"/>
      <c r="N7" s="10"/>
      <c r="O7" s="12">
        <f t="shared" si="0"/>
        <v>3867.46</v>
      </c>
    </row>
    <row r="8" customHeight="1" spans="1:15">
      <c r="A8" s="2"/>
      <c r="B8" s="9" t="s">
        <v>40</v>
      </c>
      <c r="C8" s="10">
        <v>123</v>
      </c>
      <c r="D8" s="10">
        <v>123</v>
      </c>
      <c r="E8" s="10">
        <v>123</v>
      </c>
      <c r="F8" s="10">
        <v>123</v>
      </c>
      <c r="G8" s="10">
        <v>123</v>
      </c>
      <c r="H8" s="10">
        <v>123</v>
      </c>
      <c r="I8" s="10">
        <v>123</v>
      </c>
      <c r="J8" s="10"/>
      <c r="K8" s="10"/>
      <c r="L8" s="10"/>
      <c r="M8" s="10"/>
      <c r="N8" s="10"/>
      <c r="O8" s="12">
        <f t="shared" si="0"/>
        <v>861</v>
      </c>
    </row>
    <row r="9" customHeight="1" spans="1:15">
      <c r="A9" s="2"/>
      <c r="B9" s="9" t="s">
        <v>41</v>
      </c>
      <c r="C9" s="10">
        <v>68</v>
      </c>
      <c r="D9" s="10">
        <v>68</v>
      </c>
      <c r="E9" s="10">
        <v>68</v>
      </c>
      <c r="F9" s="10">
        <v>68</v>
      </c>
      <c r="G9" s="10">
        <v>68</v>
      </c>
      <c r="H9" s="10">
        <v>68</v>
      </c>
      <c r="I9" s="10">
        <v>68</v>
      </c>
      <c r="J9" s="10"/>
      <c r="K9" s="10"/>
      <c r="L9" s="10"/>
      <c r="M9" s="10"/>
      <c r="N9" s="10"/>
      <c r="O9" s="12">
        <f t="shared" si="0"/>
        <v>476</v>
      </c>
    </row>
    <row r="10" customHeight="1" spans="1:15">
      <c r="A10" s="2"/>
      <c r="B10" s="9" t="s">
        <v>42</v>
      </c>
      <c r="C10" s="10">
        <v>125</v>
      </c>
      <c r="D10" s="10">
        <v>125</v>
      </c>
      <c r="E10" s="10">
        <v>125</v>
      </c>
      <c r="F10" s="10">
        <v>125</v>
      </c>
      <c r="G10" s="10">
        <v>125</v>
      </c>
      <c r="H10" s="10">
        <v>125</v>
      </c>
      <c r="I10" s="10">
        <v>125</v>
      </c>
      <c r="J10" s="10"/>
      <c r="K10" s="10"/>
      <c r="L10" s="10"/>
      <c r="M10" s="10"/>
      <c r="N10" s="10"/>
      <c r="O10" s="12">
        <f t="shared" si="0"/>
        <v>875</v>
      </c>
    </row>
    <row r="11" customHeight="1" spans="1:15">
      <c r="A11" s="2"/>
      <c r="B11" s="9" t="s">
        <v>43</v>
      </c>
      <c r="C11" s="10">
        <v>250</v>
      </c>
      <c r="D11" s="10">
        <v>262.5</v>
      </c>
      <c r="E11" s="10">
        <v>275.63</v>
      </c>
      <c r="F11" s="10">
        <v>289.41</v>
      </c>
      <c r="G11" s="10">
        <v>303.88</v>
      </c>
      <c r="H11" s="10">
        <v>319.07</v>
      </c>
      <c r="I11" s="10">
        <v>335.02</v>
      </c>
      <c r="J11" s="10"/>
      <c r="K11" s="10"/>
      <c r="L11" s="10"/>
      <c r="M11" s="10"/>
      <c r="N11" s="10"/>
      <c r="O11" s="12">
        <f t="shared" si="0"/>
        <v>2035.51</v>
      </c>
    </row>
    <row r="12" customHeight="1" spans="1:15">
      <c r="A12" s="2"/>
      <c r="B12" s="9" t="s">
        <v>44</v>
      </c>
      <c r="C12" s="10">
        <v>100</v>
      </c>
      <c r="D12" s="10">
        <v>105</v>
      </c>
      <c r="E12" s="10">
        <v>110.25</v>
      </c>
      <c r="F12" s="10">
        <v>115.76</v>
      </c>
      <c r="G12" s="10">
        <v>121.55</v>
      </c>
      <c r="H12" s="10">
        <v>127.63</v>
      </c>
      <c r="I12" s="10">
        <v>134.01</v>
      </c>
      <c r="J12" s="10"/>
      <c r="K12" s="10"/>
      <c r="L12" s="10"/>
      <c r="M12" s="10"/>
      <c r="N12" s="10"/>
      <c r="O12" s="12">
        <f t="shared" si="0"/>
        <v>814.2</v>
      </c>
    </row>
    <row r="13" customHeight="1" spans="1:15">
      <c r="A13" s="2"/>
      <c r="B13" s="9" t="s">
        <v>45</v>
      </c>
      <c r="C13" s="10">
        <v>200</v>
      </c>
      <c r="D13" s="10">
        <v>210</v>
      </c>
      <c r="E13" s="10">
        <v>220.5</v>
      </c>
      <c r="F13" s="10">
        <v>231.53</v>
      </c>
      <c r="G13" s="10">
        <v>243.1</v>
      </c>
      <c r="H13" s="10">
        <v>255.26</v>
      </c>
      <c r="I13" s="10">
        <v>268.02</v>
      </c>
      <c r="J13" s="10"/>
      <c r="K13" s="10"/>
      <c r="L13" s="10"/>
      <c r="M13" s="10"/>
      <c r="N13" s="10"/>
      <c r="O13" s="12">
        <f t="shared" si="0"/>
        <v>1628.41</v>
      </c>
    </row>
    <row r="14" customHeight="1" spans="1:15">
      <c r="A14" s="2"/>
      <c r="B14" s="9" t="s">
        <v>46</v>
      </c>
      <c r="C14" s="10">
        <v>0</v>
      </c>
      <c r="D14" s="10">
        <v>0</v>
      </c>
      <c r="E14" s="10">
        <v>0</v>
      </c>
      <c r="F14" s="10">
        <v>0</v>
      </c>
      <c r="G14" s="10">
        <v>0</v>
      </c>
      <c r="H14" s="10">
        <v>0</v>
      </c>
      <c r="I14" s="10">
        <v>0</v>
      </c>
      <c r="J14" s="10"/>
      <c r="K14" s="10"/>
      <c r="L14" s="10"/>
      <c r="M14" s="10"/>
      <c r="N14" s="10"/>
      <c r="O14" s="12">
        <f t="shared" si="0"/>
        <v>0</v>
      </c>
    </row>
    <row r="15" customHeight="1" spans="1:15">
      <c r="A15" s="2"/>
      <c r="B15" s="9" t="s">
        <v>47</v>
      </c>
      <c r="C15" s="10">
        <v>0</v>
      </c>
      <c r="D15" s="10">
        <v>0</v>
      </c>
      <c r="E15" s="10">
        <v>0</v>
      </c>
      <c r="F15" s="10">
        <v>0</v>
      </c>
      <c r="G15" s="10">
        <v>0</v>
      </c>
      <c r="H15" s="10">
        <v>0</v>
      </c>
      <c r="I15" s="10">
        <v>0</v>
      </c>
      <c r="J15" s="10"/>
      <c r="K15" s="10"/>
      <c r="L15" s="10"/>
      <c r="M15" s="10"/>
      <c r="N15" s="10"/>
      <c r="O15" s="12">
        <f t="shared" si="0"/>
        <v>0</v>
      </c>
    </row>
    <row r="16" customHeight="1" spans="1:15">
      <c r="A16" s="2"/>
      <c r="B16" s="9" t="s">
        <v>48</v>
      </c>
      <c r="C16" s="10">
        <v>0</v>
      </c>
      <c r="D16" s="10">
        <v>0</v>
      </c>
      <c r="E16" s="10">
        <v>0</v>
      </c>
      <c r="F16" s="10">
        <v>0</v>
      </c>
      <c r="G16" s="10">
        <v>0</v>
      </c>
      <c r="H16" s="10">
        <v>0</v>
      </c>
      <c r="I16" s="10">
        <v>0</v>
      </c>
      <c r="J16" s="10"/>
      <c r="K16" s="10"/>
      <c r="L16" s="10"/>
      <c r="M16" s="10"/>
      <c r="N16" s="10"/>
      <c r="O16" s="12">
        <f t="shared" si="0"/>
        <v>0</v>
      </c>
    </row>
    <row r="17" customHeight="1" spans="1:15">
      <c r="A17" s="2"/>
      <c r="B17" s="9" t="s">
        <v>49</v>
      </c>
      <c r="C17" s="11">
        <f>IF(SUM(C4:C16)=0,"",SUM(C4:C16))</f>
        <v>10841</v>
      </c>
      <c r="D17" s="11">
        <f t="shared" ref="D17:N17" si="1">IF(SUM(D4:D16)=0,"",SUM(D4:D16))</f>
        <v>11367.25</v>
      </c>
      <c r="E17" s="11">
        <f t="shared" si="1"/>
        <v>11919.82</v>
      </c>
      <c r="F17" s="11">
        <f t="shared" si="1"/>
        <v>12500.01</v>
      </c>
      <c r="G17" s="11">
        <f t="shared" si="1"/>
        <v>13109.21</v>
      </c>
      <c r="H17" s="11">
        <f t="shared" si="1"/>
        <v>13748.86</v>
      </c>
      <c r="I17" s="11">
        <f t="shared" si="1"/>
        <v>14420.51</v>
      </c>
      <c r="J17" s="11" t="str">
        <f t="shared" si="1"/>
        <v/>
      </c>
      <c r="K17" s="11" t="str">
        <f t="shared" si="1"/>
        <v/>
      </c>
      <c r="L17" s="11" t="str">
        <f t="shared" si="1"/>
        <v/>
      </c>
      <c r="M17" s="11" t="str">
        <f t="shared" si="1"/>
        <v/>
      </c>
      <c r="N17" s="11" t="str">
        <f t="shared" si="1"/>
        <v/>
      </c>
      <c r="O17" s="13">
        <f>SUBTOTAL(109,Expenses[YTD])</f>
        <v>87906.66</v>
      </c>
    </row>
  </sheetData>
  <mergeCells count="3">
    <mergeCell ref="C1:K1"/>
    <mergeCell ref="C2:K2"/>
    <mergeCell ref="B1:B2"/>
  </mergeCells>
  <dataValidations count="7">
    <dataValidation allowBlank="1" showInputMessage="1" showErrorMessage="1" prompt="Enter Operation Expenses for this month in this column under this heading" sqref="C3:N3"/>
    <dataValidation allowBlank="1" showInputMessage="1" showErrorMessage="1" prompt="Enter operation expenses in Expenses table in this worksheet. Total is automatically calculated" sqref="A1"/>
    <dataValidation allowBlank="1" showInputMessage="1" showErrorMessage="1" prompt="Company name is automatically updated in this cell. Enter expense details in table below" sqref="C2:K2"/>
    <dataValidation allowBlank="1" showInputMessage="1" prompt="Title of this worksheet is in this cell. Company name is automatically updated in cell below" sqref="C1:K1"/>
    <dataValidation allowBlank="1" showInputMessage="1" showErrorMessage="1" prompt="Year to Date amount is automatically calculated in this column under this heading. Total Operations Expenses is in row at end of table" sqref="O3"/>
    <dataValidation allowBlank="1" showInputMessage="1" showErrorMessage="1" prompt="Enter or customize Operation Expense items in this column under this heading" sqref="B3"/>
    <dataValidation allowBlank="1" showInputMessage="1" showErrorMessage="1" prompt="Year is automatically updated in this cell and company name in cell C2" sqref="B1:B2"/>
  </dataValidations>
  <printOptions horizontalCentered="1"/>
  <pageMargins left="0.25" right="0.25" top="0.75" bottom="0.75" header="0.3" footer="0.3"/>
  <pageSetup paperSize="1" scale="72" fitToHeight="0" orientation="landscape"/>
  <headerFooter differentFirst="1">
    <oddFooter>&amp;C&amp;K03+000Page &amp;P of &amp;N</oddFooter>
  </headerFooter>
  <ignoredErrors>
    <ignoredError sqref="O4:O16" emptyCellReference="1"/>
  </ignoredErrors>
  <tableParts count="1">
    <tablePart r:id="rId1"/>
  </tableParts>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Profit and Loss</vt:lpstr>
      <vt:lpstr>Revenue</vt:lpstr>
      <vt:lpstr>Operation Expenses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DINDA</cp:lastModifiedBy>
  <dcterms:created xsi:type="dcterms:W3CDTF">2018-02-27T04:33:00Z</dcterms:created>
  <dcterms:modified xsi:type="dcterms:W3CDTF">2020-04-28T15:12:19Z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2018-02-27T04:33:58.1250501Z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KSOProductBuildVer">
    <vt:lpwstr>1033-11.2.0.9281</vt:lpwstr>
  </property>
</Properties>
</file>